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T:\a3\dez32\Monitor_Stat\12_Bevoelkerung\124_Zaehlungen\P124.01_Auswertung_ZS_2022_RBZ_MS\"/>
    </mc:Choice>
  </mc:AlternateContent>
  <xr:revisionPtr revIDLastSave="0" documentId="13_ncr:1_{56E2DBD4-6EDD-45C4-B13D-2CF80085BDC7}" xr6:coauthVersionLast="47" xr6:coauthVersionMax="47" xr10:uidLastSave="{00000000-0000-0000-0000-000000000000}"/>
  <workbookProtection workbookAlgorithmName="SHA-512" workbookHashValue="xZKQewoB08Q1fDG2GmL2Ag7gios0MwvDOYsPnuRulpgUFbab7IacCc8XM6YAIXdBof5slQPVKEBZs4QdsvpTYA==" workbookSaltValue="wDVjakYAx0RNZDZ/8zV8PA==" workbookSpinCount="100000" lockStructure="1"/>
  <bookViews>
    <workbookView showHorizontalScroll="0" xWindow="-108" yWindow="-108" windowWidth="23256" windowHeight="13896" xr2:uid="{00000000-000D-0000-FFFF-FFFF00000000}"/>
  </bookViews>
  <sheets>
    <sheet name="Titelblatt" sheetId="130" r:id="rId1"/>
    <sheet name="Inhaltsverzeichnis | Impressum" sheetId="109" r:id="rId2"/>
    <sheet name="1" sheetId="135" r:id="rId3"/>
    <sheet name="2" sheetId="136" r:id="rId4"/>
    <sheet name="3" sheetId="137" r:id="rId5"/>
    <sheet name="4" sheetId="138" r:id="rId6"/>
    <sheet name="5.1" sheetId="133" r:id="rId7"/>
    <sheet name="5.2" sheetId="139" r:id="rId8"/>
    <sheet name="5.3" sheetId="140" r:id="rId9"/>
    <sheet name="6.1" sheetId="132" r:id="rId10"/>
    <sheet name="6.2" sheetId="141" r:id="rId11"/>
    <sheet name="6.3" sheetId="142" r:id="rId12"/>
    <sheet name="6.4" sheetId="143" r:id="rId13"/>
    <sheet name="DATEN" sheetId="120" state="hidden" r:id="rId14"/>
  </sheets>
  <definedNames>
    <definedName name="_xlnm.Print_Area" localSheetId="2">'1'!$A$2:$J$109</definedName>
    <definedName name="_xlnm.Print_Area" localSheetId="3">'2'!$A$2:$I$111</definedName>
    <definedName name="_xlnm.Print_Area" localSheetId="4">'3'!$A$2:$G$110</definedName>
    <definedName name="_xlnm.Print_Area" localSheetId="5">'4'!$A$2:$S$28</definedName>
    <definedName name="_xlnm.Print_Area" localSheetId="6">'5.1'!$A$2:$S$82</definedName>
    <definedName name="_xlnm.Print_Area" localSheetId="7">'5.2'!$A$2:$S$82</definedName>
    <definedName name="_xlnm.Print_Area" localSheetId="8">'5.3'!$A$2:$S$82</definedName>
    <definedName name="_xlnm.Print_Area" localSheetId="9">'6.1'!$A$2:$S$82</definedName>
    <definedName name="_xlnm.Print_Area" localSheetId="10">'6.2'!$A$2:$S$82</definedName>
    <definedName name="_xlnm.Print_Area" localSheetId="11">'6.3'!$A$2:$S$82</definedName>
    <definedName name="_xlnm.Print_Area" localSheetId="12">'6.4'!$A$2:$S$82</definedName>
    <definedName name="_xlnm.Print_Area" localSheetId="1">'Inhaltsverzeichnis | Impressum'!$A$2:$E$61</definedName>
    <definedName name="_xlnm.Print_Area" localSheetId="0">Titelblatt!$A$1:$E$42</definedName>
    <definedName name="_xlnm.Print_Titles" localSheetId="2">'1'!$2:$6</definedName>
    <definedName name="_xlnm.Print_Titles" localSheetId="3">'2'!$2:$8</definedName>
    <definedName name="_xlnm.Print_Titles" localSheetId="4">'3'!$2:$7</definedName>
    <definedName name="Titel" localSheetId="3">DATEN!#REF!</definedName>
    <definedName name="Titel" localSheetId="4">DATEN!#REF!</definedName>
    <definedName name="Titel" localSheetId="7">DATEN!#REF!</definedName>
    <definedName name="Titel" localSheetId="8">DATEN!#REF!</definedName>
    <definedName name="Titel" localSheetId="10">DATEN!#REF!</definedName>
    <definedName name="Titel" localSheetId="11">DATEN!#REF!</definedName>
    <definedName name="Titel" localSheetId="12">DATEN!#REF!</definedName>
    <definedName name="Titel">DATEN!#REF!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20" l="1"/>
  <c r="E122" i="120" s="1"/>
  <c r="C122" i="120" s="1"/>
  <c r="D120" i="120"/>
  <c r="E120" i="120" s="1"/>
  <c r="C120" i="120" s="1"/>
  <c r="K117" i="120"/>
  <c r="J117" i="120"/>
  <c r="I117" i="120"/>
  <c r="H117" i="120"/>
  <c r="G117" i="120"/>
  <c r="F117" i="120"/>
  <c r="C117" i="120" s="1"/>
  <c r="A16" i="120"/>
  <c r="A17" i="120" s="1"/>
  <c r="A18" i="120" s="1"/>
  <c r="A19" i="120" s="1"/>
  <c r="A20" i="120" s="1"/>
  <c r="A21" i="120" s="1"/>
  <c r="A22" i="120" s="1"/>
  <c r="A23" i="120" s="1"/>
  <c r="A24" i="120" s="1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A51" i="120" s="1"/>
  <c r="A52" i="120" s="1"/>
  <c r="A53" i="120" s="1"/>
  <c r="A54" i="120" s="1"/>
  <c r="A55" i="120" s="1"/>
  <c r="A56" i="120" s="1"/>
  <c r="A57" i="120" s="1"/>
  <c r="A58" i="120" s="1"/>
  <c r="A59" i="120" s="1"/>
  <c r="A60" i="120" s="1"/>
  <c r="A61" i="120" s="1"/>
  <c r="A62" i="120" s="1"/>
  <c r="A63" i="120" s="1"/>
  <c r="A64" i="120" s="1"/>
  <c r="A65" i="120" s="1"/>
  <c r="A66" i="120" s="1"/>
  <c r="A67" i="120" s="1"/>
  <c r="A68" i="120" s="1"/>
  <c r="A69" i="120" s="1"/>
  <c r="A70" i="120" s="1"/>
  <c r="A71" i="120" s="1"/>
  <c r="A72" i="120" s="1"/>
  <c r="A73" i="120" s="1"/>
  <c r="A74" i="120" s="1"/>
  <c r="A75" i="120" s="1"/>
  <c r="A76" i="120" s="1"/>
  <c r="A77" i="120" s="1"/>
  <c r="A78" i="120" s="1"/>
  <c r="A79" i="120" s="1"/>
  <c r="A80" i="120" s="1"/>
  <c r="A81" i="120" s="1"/>
  <c r="A82" i="120" s="1"/>
  <c r="A83" i="120" s="1"/>
  <c r="A84" i="120" s="1"/>
  <c r="A85" i="120" s="1"/>
  <c r="A86" i="120" s="1"/>
  <c r="A87" i="120" s="1"/>
  <c r="A88" i="120" s="1"/>
  <c r="A89" i="120" s="1"/>
  <c r="A90" i="120" s="1"/>
  <c r="A91" i="120" s="1"/>
  <c r="A92" i="120" s="1"/>
  <c r="A93" i="120" s="1"/>
  <c r="A94" i="120" s="1"/>
  <c r="A95" i="120" s="1"/>
  <c r="A96" i="120" s="1"/>
  <c r="A97" i="120" s="1"/>
  <c r="A98" i="120" s="1"/>
  <c r="A99" i="120" s="1"/>
  <c r="A100" i="120" s="1"/>
  <c r="A101" i="120" s="1"/>
  <c r="A102" i="120" s="1"/>
  <c r="A103" i="120" s="1"/>
  <c r="A104" i="120" s="1"/>
  <c r="A105" i="120" s="1"/>
  <c r="A106" i="120" s="1"/>
  <c r="A107" i="120" s="1"/>
  <c r="A108" i="120" s="1"/>
  <c r="A109" i="120" s="1"/>
  <c r="A110" i="120" s="1"/>
  <c r="A111" i="120" s="1"/>
  <c r="A112" i="120" s="1"/>
  <c r="A113" i="120" s="1"/>
  <c r="A114" i="120" s="1"/>
  <c r="K12" i="120"/>
  <c r="J12" i="120"/>
  <c r="I12" i="120"/>
  <c r="H12" i="120"/>
  <c r="G12" i="120"/>
  <c r="F12" i="120"/>
  <c r="G6" i="120"/>
  <c r="B9" i="120" s="1"/>
  <c r="I120" i="120"/>
  <c r="H120" i="120"/>
  <c r="F120" i="120"/>
  <c r="K122" i="120"/>
  <c r="G120" i="120"/>
  <c r="K120" i="120"/>
  <c r="G122" i="120"/>
  <c r="E123" i="120" l="1"/>
  <c r="D124" i="120"/>
  <c r="E124" i="120"/>
  <c r="C124" i="120" s="1"/>
  <c r="J122" i="120"/>
  <c r="I122" i="120"/>
  <c r="F122" i="120"/>
  <c r="H122" i="120"/>
  <c r="J120" i="120"/>
  <c r="D123" i="120" l="1"/>
  <c r="C123" i="120" s="1"/>
  <c r="J124" i="120"/>
  <c r="G124" i="120"/>
  <c r="F123" i="120"/>
  <c r="K124" i="120"/>
  <c r="I124" i="120"/>
  <c r="I123" i="120"/>
  <c r="H124" i="120"/>
  <c r="F124" i="120"/>
  <c r="K123" i="120"/>
  <c r="H123" i="120"/>
  <c r="J123" i="120" l="1"/>
  <c r="G123" i="120"/>
</calcChain>
</file>

<file path=xl/sharedStrings.xml><?xml version="1.0" encoding="utf-8"?>
<sst xmlns="http://schemas.openxmlformats.org/spreadsheetml/2006/main" count="768" uniqueCount="408">
  <si>
    <t>zum Inhaltsverzeichnis</t>
  </si>
  <si>
    <t>Datenbasis und Berechnungen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</si>
  <si>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</si>
  <si>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</si>
  <si>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</si>
  <si>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</si>
  <si>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</si>
  <si>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</si>
  <si>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</si>
  <si>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</si>
  <si>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</si>
  <si>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</si>
  <si>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</si>
  <si>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</si>
  <si>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</si>
  <si>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</si>
  <si>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</si>
  <si>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</si>
  <si>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</si>
  <si>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</si>
  <si>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</si>
  <si>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</si>
  <si>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</si>
  <si>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</si>
  <si>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</si>
  <si>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</si>
  <si>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</si>
  <si>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</si>
  <si>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</si>
  <si>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</si>
  <si>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</si>
  <si>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</si>
  <si>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</si>
  <si>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</si>
  <si>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</si>
  <si>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</si>
  <si>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</si>
  <si>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</si>
  <si>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</si>
  <si>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</si>
  <si>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</si>
  <si>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</si>
  <si>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</si>
  <si>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</si>
  <si>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</si>
  <si>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</si>
  <si>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</si>
  <si>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</si>
  <si>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</si>
  <si>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</si>
  <si>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</si>
  <si>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</si>
  <si>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</si>
  <si>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</si>
  <si>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</si>
  <si>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</si>
  <si>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</si>
  <si>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</si>
  <si>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</si>
  <si>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</si>
  <si>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</si>
  <si>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</si>
  <si>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</si>
  <si>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</si>
  <si>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</si>
  <si>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</si>
  <si>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</si>
  <si>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</si>
  <si>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</si>
  <si>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</si>
  <si>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</si>
  <si>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</si>
  <si>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</si>
  <si>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</si>
  <si>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</si>
  <si>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</si>
  <si>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</si>
  <si>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</si>
  <si>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</si>
  <si>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</si>
  <si>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</si>
  <si>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</si>
  <si>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</si>
  <si>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</si>
  <si>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</si>
  <si>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</si>
  <si>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</si>
  <si>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</si>
  <si>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</si>
  <si>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</si>
  <si>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</si>
  <si>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</si>
  <si>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</si>
  <si>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</si>
  <si>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</si>
  <si>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</si>
  <si>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</si>
  <si>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</si>
  <si>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</si>
  <si>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</si>
  <si>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Westfalen-Lippe</t>
  </si>
  <si>
    <t>Ruhrgebiet (RVR)</t>
  </si>
  <si>
    <t>Nordrhein-Westfalen</t>
  </si>
  <si>
    <t>Münster, Reg.-Bez.</t>
  </si>
  <si>
    <t xml:space="preserve">  Münsterland</t>
  </si>
  <si>
    <t xml:space="preserve">  Emscher-Lippe-Region</t>
  </si>
  <si>
    <t xml:space="preserve">  Münster, krfr. Stadt</t>
  </si>
  <si>
    <t xml:space="preserve">  Gelsenkirchen, krfr. Stadt</t>
  </si>
  <si>
    <t xml:space="preserve">  Borken, Kreis</t>
  </si>
  <si>
    <t xml:space="preserve">  Coesfeld, Kreis</t>
  </si>
  <si>
    <t xml:space="preserve">  Recklinghausen, Kreis</t>
  </si>
  <si>
    <t xml:space="preserve">  Steinfurt, Kreis</t>
  </si>
  <si>
    <t xml:space="preserve">  Warendorf, Kreis</t>
  </si>
  <si>
    <t xml:space="preserve">  Münsterlandkreise</t>
  </si>
  <si>
    <t xml:space="preserve">  Grundzentren Münsterland</t>
  </si>
  <si>
    <t xml:space="preserve">  Mittelzentren Münsterland</t>
  </si>
  <si>
    <t xml:space="preserve">  Stadtregion Münster</t>
  </si>
  <si>
    <t xml:space="preserve">  Kohleregion Ibbenbüren</t>
  </si>
  <si>
    <t>POS</t>
  </si>
  <si>
    <t>NAME</t>
  </si>
  <si>
    <t>NAME_TITEL</t>
  </si>
  <si>
    <t>in Westfalen-Lippe</t>
  </si>
  <si>
    <t>in der Emscher-Lippe-Region</t>
  </si>
  <si>
    <t>im Münsterland</t>
  </si>
  <si>
    <t>in den Münsterlandkreisen</t>
  </si>
  <si>
    <t>in den Grundzentren des Münsterlands</t>
  </si>
  <si>
    <t>in den Mittelzentren des Münsterlands</t>
  </si>
  <si>
    <t>in der Stadtregion Münster</t>
  </si>
  <si>
    <t>in der Kohleregion Ibbenbüren</t>
  </si>
  <si>
    <t>in der krfr. Stadt Bottrop</t>
  </si>
  <si>
    <t>im Kreis Borken</t>
  </si>
  <si>
    <t>in der Stadt Ahaus</t>
  </si>
  <si>
    <t>in der Stadt Bocholt</t>
  </si>
  <si>
    <t>in der Stadt Borken</t>
  </si>
  <si>
    <t>in der Stadt Gescher</t>
  </si>
  <si>
    <t>in der Stadt Gronau (Westf.)</t>
  </si>
  <si>
    <t>in der Gemeinde Heek</t>
  </si>
  <si>
    <t>in der Gemeinde Heiden</t>
  </si>
  <si>
    <t>in der Stadt Isselburg</t>
  </si>
  <si>
    <t>in der Gemeinde Legden</t>
  </si>
  <si>
    <t>in der Gemeinde Raesfeld</t>
  </si>
  <si>
    <t>in der Gemeinde Reken</t>
  </si>
  <si>
    <t>in der Stadt Rhede</t>
  </si>
  <si>
    <t>in der Gemeinde Schöppingen</t>
  </si>
  <si>
    <t>in der Stadt Stadtlohn</t>
  </si>
  <si>
    <t>in der Gemeinde Südlohn</t>
  </si>
  <si>
    <t>in der Stadt Velen</t>
  </si>
  <si>
    <t>in der Stadt Vreden</t>
  </si>
  <si>
    <t>im Kreis Coesfeld</t>
  </si>
  <si>
    <t>in der Gemeinde Ascheberg</t>
  </si>
  <si>
    <t>in der Stadt Billerbeck</t>
  </si>
  <si>
    <t>in der Stadt Coesfeld</t>
  </si>
  <si>
    <t>in der Stadt Dülmen</t>
  </si>
  <si>
    <t>in der Gemeinde Havixbeck</t>
  </si>
  <si>
    <t>in der Stadt Lüdinghausen</t>
  </si>
  <si>
    <t>in der Gemeinde Nordkirchen</t>
  </si>
  <si>
    <t>in der Gemeinde Nottuln</t>
  </si>
  <si>
    <t>in der Stadt Olfen</t>
  </si>
  <si>
    <t>in der Gemeinde Rosendahl</t>
  </si>
  <si>
    <t>in der Gemeinde Senden</t>
  </si>
  <si>
    <t>im Kreis Recklinghausen</t>
  </si>
  <si>
    <t>in der Stadt Castrop-Rauxel</t>
  </si>
  <si>
    <t>in der Stadt Datteln</t>
  </si>
  <si>
    <t>in der Stadt Dorsten</t>
  </si>
  <si>
    <t>in der Stadt Gladbeck</t>
  </si>
  <si>
    <t>in der Stadt Haltern am See</t>
  </si>
  <si>
    <t>in der Stadt Herten</t>
  </si>
  <si>
    <t>in der Stadt Marl</t>
  </si>
  <si>
    <t>in der Stadt Oer-Erkenschwick</t>
  </si>
  <si>
    <t>in der Stadt Recklinghausen</t>
  </si>
  <si>
    <t>in der Stadt Waltrop</t>
  </si>
  <si>
    <t>im Kreis Steinfurt</t>
  </si>
  <si>
    <t>in der Gemeinde Altenberge</t>
  </si>
  <si>
    <t>in der Stadt Emsdetten</t>
  </si>
  <si>
    <t>in der Stadt Greven</t>
  </si>
  <si>
    <t>in der Stadt Hörstel</t>
  </si>
  <si>
    <t>in der Gemeinde Hopsten</t>
  </si>
  <si>
    <t>in der Stadt Horstmar</t>
  </si>
  <si>
    <t>in der Stadt Ibbenbüren</t>
  </si>
  <si>
    <t>in der Gemeinde Ladbergen</t>
  </si>
  <si>
    <t>in der Gemeinde Laer</t>
  </si>
  <si>
    <t>in der Stadt Lengerich</t>
  </si>
  <si>
    <t>in der Gemeinde Lienen</t>
  </si>
  <si>
    <t>in der Gemeinde Lotte</t>
  </si>
  <si>
    <t>in der Gemeinde Metelen</t>
  </si>
  <si>
    <t>in der Gemeinde Mettingen</t>
  </si>
  <si>
    <t>in der Gemeinde Neuenkirchen</t>
  </si>
  <si>
    <t>in der Gemeinde Nordwalde</t>
  </si>
  <si>
    <t>in der Stadt Ochtrup</t>
  </si>
  <si>
    <t>in der Gemeinde Recke</t>
  </si>
  <si>
    <t>in der Stadt Rheine</t>
  </si>
  <si>
    <t>in der Gemeinde Saerbeck</t>
  </si>
  <si>
    <t>in der Stadt Steinfurt</t>
  </si>
  <si>
    <t>in der Stadt Tecklenburg</t>
  </si>
  <si>
    <t>in der Gemeinde Westerkappeln</t>
  </si>
  <si>
    <t>in der Gemeinde Wettringen</t>
  </si>
  <si>
    <t>im Kreis Warendorf</t>
  </si>
  <si>
    <t>in der Stadt Ahlen</t>
  </si>
  <si>
    <t>in der Stadt Beckum</t>
  </si>
  <si>
    <t>in der Gemeinde Beelen</t>
  </si>
  <si>
    <t>in der Stadt Drensteinfurt</t>
  </si>
  <si>
    <t>in der Stadt Ennigerloh</t>
  </si>
  <si>
    <t>in der Gemeinde Everswinkel</t>
  </si>
  <si>
    <t>in der Stadt Oelde</t>
  </si>
  <si>
    <t>in der Gemeinde Ostbevern</t>
  </si>
  <si>
    <t>in der Stadt Sassenberg</t>
  </si>
  <si>
    <t>in der Stadt Sendenhorst</t>
  </si>
  <si>
    <t>in der Stadt Telgte</t>
  </si>
  <si>
    <t>in der Gemeinde Wadersloh</t>
  </si>
  <si>
    <t>in der Stadt Warendorf</t>
  </si>
  <si>
    <t xml:space="preserve">  Bottrop, krfr. Stadt</t>
  </si>
  <si>
    <t>im Reg.-Bez. Münster</t>
  </si>
  <si>
    <t xml:space="preserve">  Kernzone Emscher-Lippe-Region</t>
  </si>
  <si>
    <t>Arnsberg, Reg.-Bez.</t>
  </si>
  <si>
    <t>Detmold, Reg.-Bez.</t>
  </si>
  <si>
    <t>Düsseldorf, Reg.-Bez.</t>
  </si>
  <si>
    <t>Köln, Reg.-Bez.</t>
  </si>
  <si>
    <t>im Reg.-Bez. Düsseldorf</t>
  </si>
  <si>
    <t>im Reg.-Bez. Köln</t>
  </si>
  <si>
    <t>im Reg.-Bez. Detmold</t>
  </si>
  <si>
    <t>im Reg.-Bez. Arnsberg</t>
  </si>
  <si>
    <t xml:space="preserve">  Ballungsrand Emscher-Lippe-Region</t>
  </si>
  <si>
    <t>in der Kernzone der Emscher-Lippe-Region</t>
  </si>
  <si>
    <t>im Ballungsrand der Emscher-Lippe-Region</t>
  </si>
  <si>
    <t>1.   Einstellungen</t>
  </si>
  <si>
    <t>2.  Grunddaten</t>
  </si>
  <si>
    <t>Position der ausgewählten Region in der Tabelle:</t>
  </si>
  <si>
    <t>Datum:</t>
  </si>
  <si>
    <t>Inhaltsverzeichnis</t>
  </si>
  <si>
    <t>Seitenanfang</t>
  </si>
  <si>
    <t>Titel:</t>
  </si>
  <si>
    <t>Regionale Ebene:</t>
  </si>
  <si>
    <t>Stand:</t>
  </si>
  <si>
    <t>Herausgeber:</t>
  </si>
  <si>
    <t xml:space="preserve">Bezirksregierung Münster </t>
  </si>
  <si>
    <t>Domplatz 1-3</t>
  </si>
  <si>
    <t>48161 Münster</t>
  </si>
  <si>
    <t xml:space="preserve">E-Mail: </t>
  </si>
  <si>
    <t>https://www.bezreg-muenster.de/de/index.html</t>
  </si>
  <si>
    <t xml:space="preserve">Internet: </t>
  </si>
  <si>
    <t>poststelle@brms.nrw.de</t>
  </si>
  <si>
    <t>Twitter:</t>
  </si>
  <si>
    <t>Instagram:</t>
  </si>
  <si>
    <t>https://twitter.com/BezRegMuenster</t>
  </si>
  <si>
    <t>https://www.instagram.com/bezregmuenster/</t>
  </si>
  <si>
    <t>Quelle:</t>
  </si>
  <si>
    <t>Regierungsbezirk Münster mit kreisfreien Städten und Kreisen, Gemeinden und
Vergleichsregionen</t>
  </si>
  <si>
    <t>Impressum</t>
  </si>
  <si>
    <t>Inhaltsverzeichnis / Impressum</t>
  </si>
  <si>
    <t>Weitere statistische Auswertungen zum kostenlosen Download
finden Sie in unserer Internet-Rubrik</t>
  </si>
  <si>
    <t>Startseite | Regionalplanung | Raumbeobachtung – Statistische Daten des Regierungsbezirks.</t>
  </si>
  <si>
    <t>Titelbild:</t>
  </si>
  <si>
    <t>apops/Fotolia</t>
  </si>
  <si>
    <t>Dezernat 32 / Statistik</t>
  </si>
  <si>
    <t>in der krfr. Stadt Gelsenkirchen</t>
  </si>
  <si>
    <t>in der krfr. Stadt Münster</t>
  </si>
  <si>
    <t>x</t>
  </si>
  <si>
    <t>Ergebnisse des Zensus 2022
für den Regierungsbezirk Münster</t>
  </si>
  <si>
    <t>Ergebnisse des Zensus 2022</t>
  </si>
  <si>
    <t>für den Regierungsbezirk Münster</t>
  </si>
  <si>
    <t>Gebietseinheiten</t>
  </si>
  <si>
    <t>Bevölkerung am 15.Mai.2022</t>
  </si>
  <si>
    <t>(%)</t>
  </si>
  <si>
    <t>(Personen)</t>
  </si>
  <si>
    <t>Männer</t>
  </si>
  <si>
    <t>Frauen</t>
  </si>
  <si>
    <t>Ausländer</t>
  </si>
  <si>
    <t>Anteil an
gesamt</t>
  </si>
  <si>
    <t>Anteil …</t>
  </si>
  <si>
    <t>Entwick-
lung seit
Zs. 2011</t>
  </si>
  <si>
    <t>Migrations-
geschichte</t>
  </si>
  <si>
    <t>an
Land</t>
  </si>
  <si>
    <t>Bevölkerung
am
15.05.2022</t>
  </si>
  <si>
    <t>(Anzahl)</t>
  </si>
  <si>
    <t>Haushalte am 15.052022</t>
  </si>
  <si>
    <t>absolut</t>
  </si>
  <si>
    <t>Ein-Personen-Haushalte</t>
  </si>
  <si>
    <t>Anteil
an ges.</t>
  </si>
  <si>
    <t>Einwohner je Haushalt</t>
  </si>
  <si>
    <t>am
15.05.2022</t>
  </si>
  <si>
    <t>(Ew. je HH.)</t>
  </si>
  <si>
    <t>Bevölkerung
Zensus 2022
(15.05.2022)</t>
  </si>
  <si>
    <t>Bevölkerungsstand Fortschreibung am</t>
  </si>
  <si>
    <t>Monats-durchschnitt Mai 2022</t>
  </si>
  <si>
    <t>Veränderung Einwohner</t>
  </si>
  <si>
    <t>Differenz
Zs. ./. Fort.</t>
  </si>
  <si>
    <t>in %
(bezog. auf
Zs. 2011)</t>
  </si>
  <si>
    <t>Ausgewählte Zensusdaten 2022 zur Bevölkerungsstruktur</t>
  </si>
  <si>
    <t>1.</t>
  </si>
  <si>
    <t>Ausgewählte Zensusdaten 2022 zu Haushalten und Bevölkerung</t>
  </si>
  <si>
    <t>3</t>
  </si>
  <si>
    <t>Vergleich der Einwohnerzahlen des neuen Zensus 2022 mit den Daten der Fortschreibung des
Bevölkerungsstands im April/Mai 2022</t>
  </si>
  <si>
    <t>2</t>
  </si>
  <si>
    <t>4</t>
  </si>
  <si>
    <t>Einwohnerentwicklung 1950 bis 2022 (Volkszählungs- und Zensusdaten)</t>
  </si>
  <si>
    <t>Auswahl der Gebiets-/Regionseinheit:</t>
  </si>
  <si>
    <t>Anteil der ausländischen Bevölkerung in den Kommunen des Reg.-Bez. Münster am 15.05.2022</t>
  </si>
  <si>
    <t>Einwohner je Haushalt in den Kommunen des Reg.-Bez. Münster am 15.05.2022</t>
  </si>
  <si>
    <t>Anteil der Ein-Personen-Haushalte in den Kommunen des Reg.-Bez. Münster am 15.05.2022</t>
  </si>
  <si>
    <t>Entwicklung der Ein-Personen-Haushalte in den Kommunen des Reg.-Bez. Münster
09.05.2011 - 15.05.2022</t>
  </si>
  <si>
    <t>Entwicklung der Privathaushalte in den Kommunen des Reg.-Bez. Münster
09.05.2011 - 15.05.2022</t>
  </si>
  <si>
    <t>Bevölkerungsentwicklung in den Kommunen des Reg.-Bez. Münster
09.05.2011 - 15.05.2022</t>
  </si>
  <si>
    <t>Bevölkerungsentwicklung in den Kommunen des Reg.-Bez. Münster 09.05.2011 - 15.05.2022 (Abb.)</t>
  </si>
  <si>
    <t>Anteil der ausländischen Bevölkerung in den Kommunen des Reg.-Bez. Münster am 15.05.2022 (Abb.)</t>
  </si>
  <si>
    <t>Einwohner je Haushalt in den Kommunen des Reg.-Bez. Münster am 15.05.2022 (Abb.)</t>
  </si>
  <si>
    <t>Anteil der Ein-Personen-Haushalte in den Kommunen des Reg.-Bez. Münster am 15.05.2022 (Abb.)</t>
  </si>
  <si>
    <t>Entwicklung der Ein-Personen-Haushalte in den Kommunen des Reg.-Bez. Münster
09.05.2011 - 15.05.2022 (Abb.)</t>
  </si>
  <si>
    <t>Entwicklung der ausländischen Bevölkerung in den Kommunen des Reg.-Bez. Münster
09.05.2011 - 15.05.2022 (Abb.)</t>
  </si>
  <si>
    <t>    Ahaus, Stadt</t>
  </si>
  <si>
    <t>    Bocholt, Stadt</t>
  </si>
  <si>
    <t>    Borken, Stadt</t>
  </si>
  <si>
    <t>    Gescher, Stadt</t>
  </si>
  <si>
    <t>    Gronau (Westf.), Stadt</t>
  </si>
  <si>
    <t>    Heek, Gemeinde</t>
  </si>
  <si>
    <t>    Heiden, Gemeinde</t>
  </si>
  <si>
    <t>    Isselburg, Stadt</t>
  </si>
  <si>
    <t>    Legden, Gemeinde</t>
  </si>
  <si>
    <t>    Raesfeld, Gemeinde</t>
  </si>
  <si>
    <t>    Reken, Gemeinde</t>
  </si>
  <si>
    <t>    Rhede, Stadt</t>
  </si>
  <si>
    <t>    Schöppingen, Gemeinde</t>
  </si>
  <si>
    <t>    Stadtlohn, Stadt</t>
  </si>
  <si>
    <t>    Südlohn, Gemeinde</t>
  </si>
  <si>
    <t>    Velen, Stadt</t>
  </si>
  <si>
    <t>    Vreden, Stadt</t>
  </si>
  <si>
    <t>    Ascheberg, Gemeinde</t>
  </si>
  <si>
    <t>    Billerbeck, Stadt</t>
  </si>
  <si>
    <t>    Coesfeld, Stadt</t>
  </si>
  <si>
    <t>    Dülmen, Stadt</t>
  </si>
  <si>
    <t>    Havixbeck, Gemeinde</t>
  </si>
  <si>
    <t>    Lüdinghausen, Stadt</t>
  </si>
  <si>
    <t>    Nordkirchen, Gemeinde</t>
  </si>
  <si>
    <t>    Nottuln, Gemeinde</t>
  </si>
  <si>
    <t>    Olfen, Stadt</t>
  </si>
  <si>
    <t>    Rosendahl, Gemeinde</t>
  </si>
  <si>
    <t>    Senden, Gemeinde</t>
  </si>
  <si>
    <t>    Castrop-Rauxel, Stadt</t>
  </si>
  <si>
    <t>    Datteln, Stadt</t>
  </si>
  <si>
    <t>    Dorsten, Stadt</t>
  </si>
  <si>
    <t>    Gladbeck, Stadt</t>
  </si>
  <si>
    <t>    Haltern am See, Stadt</t>
  </si>
  <si>
    <t>    Herten, Stadt</t>
  </si>
  <si>
    <t>    Marl, Stadt</t>
  </si>
  <si>
    <t>    Oer-Erkenschwick, Stadt</t>
  </si>
  <si>
    <t>    Recklinghausen, Stadt</t>
  </si>
  <si>
    <t>    Waltrop, Stadt</t>
  </si>
  <si>
    <t>    Altenberge, Gemeinde</t>
  </si>
  <si>
    <t>    Emsdetten, Stadt</t>
  </si>
  <si>
    <t>    Greven, Stadt</t>
  </si>
  <si>
    <t>    Hörstel, Stadt</t>
  </si>
  <si>
    <t>    Hopsten, Gemeinde</t>
  </si>
  <si>
    <t>    Horstmar, Stadt</t>
  </si>
  <si>
    <t>    Ibbenbüren, Stadt</t>
  </si>
  <si>
    <t>    Ladbergen, Gemeinde</t>
  </si>
  <si>
    <t>    Laer, Gemeinde</t>
  </si>
  <si>
    <t>    Lengerich, Stadt</t>
  </si>
  <si>
    <t>    Lienen, Gemeinde</t>
  </si>
  <si>
    <t>    Lotte, Gemeinde</t>
  </si>
  <si>
    <t>    Metelen, Gemeinde</t>
  </si>
  <si>
    <t>    Mettingen, Gemeinde</t>
  </si>
  <si>
    <t>    Neuenkirchen, Gemeinde</t>
  </si>
  <si>
    <t>    Nordwalde, Gemeinde</t>
  </si>
  <si>
    <t>    Ochtrup, Stadt</t>
  </si>
  <si>
    <t>    Recke, Gemeinde</t>
  </si>
  <si>
    <t>    Rheine, Stadt</t>
  </si>
  <si>
    <t>    Saerbeck, Gemeinde</t>
  </si>
  <si>
    <t>    Steinfurt, Stadt</t>
  </si>
  <si>
    <t>    Tecklenburg, Stadt</t>
  </si>
  <si>
    <t>    Westerkappeln, Gemeinde</t>
  </si>
  <si>
    <t>    Wettringen, Gemeinde</t>
  </si>
  <si>
    <t>    Ahlen, Stadt</t>
  </si>
  <si>
    <t>    Beckum, Stadt</t>
  </si>
  <si>
    <t>    Beelen, Gemeinde</t>
  </si>
  <si>
    <t>    Drensteinfurt, Stadt</t>
  </si>
  <si>
    <t>    Ennigerloh, Stadt</t>
  </si>
  <si>
    <t>    Everswinkel, Gemeinde</t>
  </si>
  <si>
    <t>    Oelde, Stadt</t>
  </si>
  <si>
    <t>    Ostbevern, Gemeinde</t>
  </si>
  <si>
    <t>    Sassenberg, Stadt</t>
  </si>
  <si>
    <t>    Sendenhorst, Stadt</t>
  </si>
  <si>
    <t>    Telgte, Stadt</t>
  </si>
  <si>
    <t>    Wadersloh, Gemeinde</t>
  </si>
  <si>
    <t>    Warendorf, Stadt</t>
  </si>
  <si>
    <t>1.5</t>
  </si>
  <si>
    <t>1.6</t>
  </si>
  <si>
    <t>im Ruhrgebiet (RVR)</t>
  </si>
  <si>
    <t>13.09.1950</t>
  </si>
  <si>
    <t>06.06.1961</t>
  </si>
  <si>
    <t>27.05.1970</t>
  </si>
  <si>
    <t>25.05.1987</t>
  </si>
  <si>
    <t>09.05.2011</t>
  </si>
  <si>
    <t>15.05.2022</t>
  </si>
  <si>
    <t>VZ- und Zensus-Stichtage (X-Achse):</t>
  </si>
  <si>
    <t>2.1 Bevölkerung am Stichtag</t>
  </si>
  <si>
    <t xml:space="preserve">Jahre:  </t>
  </si>
  <si>
    <t>Berechnungen zur Bevölkerung – VZ- und Zensus Daten:</t>
  </si>
  <si>
    <t>lfd. Nr.</t>
  </si>
  <si>
    <t>Entwicklung der ausländischen Bevölkerung in den Kommunen des Reg.-Bez. Münster
09.05.2011 - 15.05.2022</t>
  </si>
  <si>
    <t>Regionsname</t>
  </si>
  <si>
    <r>
      <rPr>
        <u/>
        <sz val="9"/>
        <color theme="1"/>
        <rFont val="Arial"/>
        <family val="2"/>
      </rPr>
      <t>Quelle:</t>
    </r>
    <r>
      <rPr>
        <sz val="9"/>
        <color theme="1"/>
        <rFont val="Arial"/>
        <family val="2"/>
      </rPr>
      <t xml:space="preserve"> Statistische Ämter des Bundes und der Länder, Ergebnisse des Zensus 2022 – Demografie, Bevölkerung, Haus-</t>
    </r>
  </si>
  <si>
    <t>halte; dieselben, Zensusdatenbank 2011; eigene Berechnungen.</t>
  </si>
  <si>
    <r>
      <t>Ausgewählte Zensusdaten 2022 zu Haushalten und Bevölkerung</t>
    </r>
    <r>
      <rPr>
        <b/>
        <sz val="6"/>
        <color theme="1"/>
        <rFont val="Arial"/>
        <family val="2"/>
      </rPr>
      <t xml:space="preserve">
</t>
    </r>
  </si>
  <si>
    <r>
      <t>Ausgewählte Zensusdaten 2022 zur Bevölkerungsstruktur</t>
    </r>
    <r>
      <rPr>
        <b/>
        <sz val="6"/>
        <color theme="1"/>
        <rFont val="Arial"/>
        <family val="2"/>
      </rPr>
      <t xml:space="preserve">
</t>
    </r>
  </si>
  <si>
    <r>
      <t>Vergleich der Einwohnerzahlen des neuen Zensus 2022 mit den Daten der
Fortschreibung des Bevölkerungsstands im April/Mai 2022</t>
    </r>
    <r>
      <rPr>
        <b/>
        <sz val="6"/>
        <color theme="1"/>
        <rFont val="Arial"/>
        <family val="2"/>
      </rPr>
      <t xml:space="preserve">
</t>
    </r>
  </si>
  <si>
    <r>
      <rPr>
        <u/>
        <sz val="9"/>
        <color theme="1"/>
        <rFont val="Arial"/>
        <family val="2"/>
      </rPr>
      <t>Quelle:</t>
    </r>
    <r>
      <rPr>
        <sz val="9"/>
        <color theme="1"/>
        <rFont val="Arial"/>
        <family val="2"/>
      </rPr>
      <t xml:space="preserve"> Statistische Ämter des Bundes und der Länder, Ergebnisse des Zensus 2022 – Bevölkerung; IT.NRW, Lan-</t>
    </r>
  </si>
  <si>
    <t>desdatenbank NRW – Bevölkerungsfortschreibung; eigene Berechnungen.</t>
  </si>
  <si>
    <t>Statistische Ämter des Bundes und der Länder, Ergebnisse des Zensus 2022 – Demografie, Bevölkerung, Haushalte sowie Zensusdatenbank; IT.NRW, Landes-datenbank Nordrhein-Westfalen – Volkszählungen.</t>
  </si>
  <si>
    <t>Entwicklung der Privathaushalte in den Kommunen des Reg.-Bez. Münster 09.05.2011 - 15.05.2022 (Abb.)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</si>
</sst>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"/>
    <numFmt numFmtId="165" formatCode="0.0"/>
  </numFmts>
  <fonts count="32" x14ac:knownFonts="1"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rgb="FF000000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Tahoma"/>
      <family val="2"/>
    </font>
    <font>
      <sz val="6"/>
      <name val="Arial"/>
      <family val="2"/>
    </font>
    <font>
      <u/>
      <sz val="6"/>
      <color theme="10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6"/>
      <color theme="1"/>
      <name val="Arial"/>
      <family val="2"/>
    </font>
    <font>
      <sz val="10"/>
      <color theme="10"/>
      <name val="Arial"/>
      <family val="2"/>
    </font>
    <font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2" fillId="0" borderId="0"/>
    <xf numFmtId="0" fontId="22" fillId="0" borderId="0"/>
  </cellStyleXfs>
  <cellXfs count="176">
    <xf numFmtId="0" fontId="0" fillId="0" borderId="0" xfId="0"/>
    <xf numFmtId="0" fontId="8" fillId="0" borderId="0" xfId="0" applyFont="1"/>
    <xf numFmtId="49" fontId="8" fillId="0" borderId="0" xfId="0" applyNumberFormat="1" applyFont="1"/>
    <xf numFmtId="49" fontId="8" fillId="0" borderId="0" xfId="0" quotePrefix="1" applyNumberFormat="1" applyFont="1"/>
    <xf numFmtId="0" fontId="11" fillId="2" borderId="0" xfId="0" applyFont="1" applyFill="1" applyAlignment="1">
      <alignment vertical="center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3" fontId="8" fillId="0" borderId="0" xfId="0" applyNumberFormat="1" applyFont="1"/>
    <xf numFmtId="14" fontId="8" fillId="0" borderId="0" xfId="0" applyNumberFormat="1" applyFont="1"/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20" fillId="0" borderId="0" xfId="0" applyNumberFormat="1" applyFont="1" applyAlignment="1" applyProtection="1">
      <alignment horizontal="left" vertical="center" wrapText="1"/>
      <protection hidden="1"/>
    </xf>
    <xf numFmtId="49" fontId="3" fillId="0" borderId="0" xfId="0" applyNumberFormat="1" applyFont="1" applyBorder="1" applyProtection="1">
      <protection hidden="1"/>
    </xf>
    <xf numFmtId="49" fontId="0" fillId="0" borderId="0" xfId="0" applyNumberFormat="1" applyProtection="1">
      <protection hidden="1"/>
    </xf>
    <xf numFmtId="49" fontId="5" fillId="0" borderId="0" xfId="0" applyNumberFormat="1" applyFont="1" applyBorder="1" applyAlignment="1" applyProtection="1">
      <alignment vertical="center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49" fontId="18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49" fontId="0" fillId="0" borderId="0" xfId="0" applyNumberFormat="1" applyAlignment="1" applyProtection="1">
      <alignment horizontal="left" indent="1"/>
      <protection hidden="1"/>
    </xf>
    <xf numFmtId="49" fontId="0" fillId="0" borderId="0" xfId="0" applyNumberFormat="1" applyAlignment="1" applyProtection="1">
      <alignment horizontal="left" vertical="top" wrapText="1" indent="1"/>
      <protection hidden="1"/>
    </xf>
    <xf numFmtId="49" fontId="0" fillId="0" borderId="0" xfId="0" applyNumberFormat="1" applyAlignment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 indent="1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49" fontId="19" fillId="0" borderId="0" xfId="1" applyNumberFormat="1" applyFont="1" applyAlignment="1" applyProtection="1">
      <protection locked="0" hidden="1"/>
    </xf>
    <xf numFmtId="0" fontId="19" fillId="0" borderId="0" xfId="1" applyFont="1" applyAlignment="1" applyProtection="1">
      <protection locked="0" hidden="1"/>
    </xf>
    <xf numFmtId="0" fontId="19" fillId="0" borderId="0" xfId="1" applyNumberFormat="1" applyFont="1" applyAlignment="1" applyProtection="1">
      <protection locked="0" hidden="1"/>
    </xf>
    <xf numFmtId="0" fontId="19" fillId="0" borderId="0" xfId="1" applyFont="1" applyAlignment="1" applyProtection="1">
      <alignment vertical="top" wrapText="1"/>
      <protection locked="0" hidden="1"/>
    </xf>
    <xf numFmtId="0" fontId="23" fillId="0" borderId="0" xfId="0" applyFont="1" applyProtection="1">
      <protection hidden="1"/>
    </xf>
    <xf numFmtId="0" fontId="22" fillId="0" borderId="0" xfId="3" applyAlignment="1">
      <alignment vertical="top"/>
    </xf>
    <xf numFmtId="0" fontId="2" fillId="0" borderId="0" xfId="2"/>
    <xf numFmtId="0" fontId="25" fillId="0" borderId="0" xfId="2" applyFont="1"/>
    <xf numFmtId="0" fontId="26" fillId="0" borderId="2" xfId="2" applyFont="1" applyBorder="1" applyAlignment="1">
      <alignment horizontal="center"/>
    </xf>
    <xf numFmtId="0" fontId="25" fillId="0" borderId="0" xfId="2" applyFont="1" applyAlignment="1">
      <alignment vertical="center"/>
    </xf>
    <xf numFmtId="4" fontId="25" fillId="0" borderId="0" xfId="2" applyNumberFormat="1" applyFont="1"/>
    <xf numFmtId="0" fontId="25" fillId="0" borderId="0" xfId="2" applyFont="1" applyAlignment="1">
      <alignment horizontal="left" indent="1"/>
    </xf>
    <xf numFmtId="0" fontId="25" fillId="0" borderId="0" xfId="2" applyFont="1" applyAlignment="1">
      <alignment horizontal="left"/>
    </xf>
    <xf numFmtId="0" fontId="25" fillId="0" borderId="0" xfId="2" applyFont="1" applyAlignment="1">
      <alignment horizontal="left" indent="4"/>
    </xf>
    <xf numFmtId="0" fontId="25" fillId="0" borderId="7" xfId="2" applyFont="1" applyBorder="1" applyAlignment="1"/>
    <xf numFmtId="164" fontId="25" fillId="0" borderId="0" xfId="2" applyNumberFormat="1" applyFont="1" applyAlignment="1">
      <alignment vertical="center"/>
    </xf>
    <xf numFmtId="164" fontId="25" fillId="0" borderId="0" xfId="2" applyNumberFormat="1" applyFont="1" applyAlignment="1"/>
    <xf numFmtId="0" fontId="25" fillId="0" borderId="7" xfId="2" applyFont="1" applyBorder="1" applyAlignment="1"/>
    <xf numFmtId="0" fontId="7" fillId="0" borderId="7" xfId="0" applyFont="1" applyBorder="1" applyAlignment="1">
      <alignment horizontal="center"/>
    </xf>
    <xf numFmtId="0" fontId="25" fillId="0" borderId="1" xfId="2" applyFont="1" applyBorder="1" applyAlignment="1">
      <alignment horizontal="center" wrapText="1"/>
    </xf>
    <xf numFmtId="0" fontId="25" fillId="0" borderId="4" xfId="2" applyFont="1" applyBorder="1" applyAlignment="1">
      <alignment horizontal="left" indent="1"/>
    </xf>
    <xf numFmtId="0" fontId="25" fillId="0" borderId="6" xfId="2" applyFont="1" applyBorder="1" applyAlignment="1">
      <alignment horizontal="left" indent="1"/>
    </xf>
    <xf numFmtId="0" fontId="25" fillId="0" borderId="8" xfId="2" applyFont="1" applyBorder="1" applyAlignment="1">
      <alignment horizontal="center" wrapText="1"/>
    </xf>
    <xf numFmtId="0" fontId="0" fillId="0" borderId="6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7" fillId="0" borderId="1" xfId="0" applyFont="1" applyBorder="1" applyAlignment="1">
      <alignment horizontal="center" wrapText="1"/>
    </xf>
    <xf numFmtId="0" fontId="1" fillId="0" borderId="0" xfId="2" applyFont="1" applyAlignment="1">
      <alignment horizontal="right" vertical="top"/>
    </xf>
    <xf numFmtId="0" fontId="16" fillId="0" borderId="0" xfId="1" applyNumberFormat="1" applyAlignment="1" applyProtection="1">
      <alignment vertical="top"/>
      <protection locked="0" hidden="1"/>
    </xf>
    <xf numFmtId="0" fontId="16" fillId="0" borderId="0" xfId="1" applyAlignment="1" applyProtection="1">
      <alignment vertical="top"/>
      <protection locked="0"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0" fillId="0" borderId="8" xfId="0" applyBorder="1" applyAlignment="1">
      <alignment horizontal="center"/>
    </xf>
    <xf numFmtId="2" fontId="25" fillId="0" borderId="0" xfId="2" applyNumberFormat="1" applyFont="1" applyAlignment="1">
      <alignment vertical="center"/>
    </xf>
    <xf numFmtId="2" fontId="25" fillId="0" borderId="0" xfId="2" applyNumberFormat="1" applyFont="1" applyAlignment="1"/>
    <xf numFmtId="165" fontId="25" fillId="0" borderId="0" xfId="2" applyNumberFormat="1" applyFont="1" applyAlignment="1">
      <alignment vertical="center"/>
    </xf>
    <xf numFmtId="165" fontId="25" fillId="0" borderId="0" xfId="2" applyNumberFormat="1" applyFont="1" applyAlignment="1"/>
    <xf numFmtId="14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0" fillId="0" borderId="0" xfId="0" applyBorder="1" applyProtection="1"/>
    <xf numFmtId="0" fontId="13" fillId="0" borderId="0" xfId="0" applyFont="1" applyBorder="1" applyProtection="1"/>
    <xf numFmtId="0" fontId="7" fillId="0" borderId="0" xfId="0" applyFont="1"/>
    <xf numFmtId="0" fontId="6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/>
    <xf numFmtId="0" fontId="14" fillId="0" borderId="0" xfId="0" applyFont="1" applyProtection="1"/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/>
    <xf numFmtId="0" fontId="9" fillId="0" borderId="0" xfId="0" applyFont="1" applyAlignment="1"/>
    <xf numFmtId="0" fontId="2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/>
    <xf numFmtId="14" fontId="8" fillId="0" borderId="0" xfId="0" applyNumberFormat="1" applyFont="1" applyFill="1"/>
    <xf numFmtId="0" fontId="28" fillId="0" borderId="0" xfId="0" applyFont="1" applyFill="1" applyAlignment="1">
      <alignment horizontal="right"/>
    </xf>
    <xf numFmtId="0" fontId="28" fillId="0" borderId="0" xfId="0" applyFont="1" applyAlignment="1"/>
    <xf numFmtId="49" fontId="8" fillId="3" borderId="11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8" fillId="0" borderId="0" xfId="0" applyFont="1" applyAlignment="1">
      <alignment horizontal="right"/>
    </xf>
    <xf numFmtId="3" fontId="25" fillId="0" borderId="0" xfId="2" applyNumberFormat="1" applyFont="1" applyAlignment="1">
      <alignment vertical="center"/>
    </xf>
    <xf numFmtId="3" fontId="25" fillId="0" borderId="0" xfId="2" applyNumberFormat="1" applyFont="1" applyAlignment="1"/>
    <xf numFmtId="0" fontId="25" fillId="0" borderId="0" xfId="2" applyFont="1" applyAlignment="1"/>
    <xf numFmtId="49" fontId="30" fillId="0" borderId="0" xfId="1" quotePrefix="1" applyNumberFormat="1" applyFont="1" applyAlignment="1" applyProtection="1">
      <alignment horizontal="left" indent="1"/>
      <protection locked="0" hidden="1"/>
    </xf>
    <xf numFmtId="0" fontId="30" fillId="0" borderId="0" xfId="1" quotePrefix="1" applyFont="1" applyAlignment="1" applyProtection="1">
      <alignment horizontal="left" indent="1"/>
      <protection locked="0" hidden="1"/>
    </xf>
    <xf numFmtId="49" fontId="30" fillId="0" borderId="0" xfId="1" applyNumberFormat="1" applyFont="1" applyAlignment="1" applyProtection="1">
      <alignment horizontal="left" indent="1"/>
      <protection locked="0" hidden="1"/>
    </xf>
    <xf numFmtId="0" fontId="17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21" fillId="0" borderId="0" xfId="0" applyFont="1" applyAlignment="1" applyProtection="1">
      <alignment vertical="top" wrapText="1"/>
      <protection hidden="1"/>
    </xf>
    <xf numFmtId="0" fontId="0" fillId="0" borderId="0" xfId="0" applyAlignment="1">
      <alignment vertical="top"/>
    </xf>
    <xf numFmtId="49" fontId="0" fillId="0" borderId="0" xfId="0" applyNumberFormat="1" applyAlignment="1" applyProtection="1">
      <protection hidden="1"/>
    </xf>
    <xf numFmtId="49" fontId="0" fillId="0" borderId="0" xfId="0" applyNumberFormat="1" applyAlignment="1" applyProtection="1">
      <alignment horizontal="right"/>
      <protection hidden="1"/>
    </xf>
    <xf numFmtId="49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31" fillId="0" borderId="0" xfId="1" applyNumberFormat="1" applyFont="1" applyAlignment="1" applyProtection="1">
      <alignment horizontal="center" vertical="top"/>
      <protection locked="0" hidden="1"/>
    </xf>
    <xf numFmtId="0" fontId="31" fillId="0" borderId="0" xfId="1" applyFont="1" applyAlignment="1" applyProtection="1">
      <alignment horizontal="center" vertical="top"/>
      <protection locked="0" hidden="1"/>
    </xf>
    <xf numFmtId="49" fontId="0" fillId="0" borderId="0" xfId="0" applyNumberFormat="1" applyAlignment="1" applyProtection="1">
      <alignment horizontal="left" vertical="top" wrapText="1" indent="1"/>
      <protection hidden="1"/>
    </xf>
    <xf numFmtId="49" fontId="15" fillId="0" borderId="0" xfId="0" applyNumberFormat="1" applyFont="1" applyAlignment="1" applyProtection="1">
      <protection hidden="1"/>
    </xf>
    <xf numFmtId="49" fontId="0" fillId="0" borderId="0" xfId="0" applyNumberFormat="1" applyAlignment="1" applyProtection="1">
      <alignment horizontal="left" wrapText="1" indent="1"/>
      <protection hidden="1"/>
    </xf>
    <xf numFmtId="0" fontId="0" fillId="0" borderId="0" xfId="0" applyAlignment="1" applyProtection="1">
      <alignment horizontal="left" wrapText="1" indent="1"/>
      <protection hidden="1"/>
    </xf>
    <xf numFmtId="0" fontId="0" fillId="0" borderId="0" xfId="0" applyNumberFormat="1" applyAlignment="1" applyProtection="1">
      <alignment horizontal="left" indent="1"/>
      <protection hidden="1"/>
    </xf>
    <xf numFmtId="49" fontId="30" fillId="0" borderId="0" xfId="1" applyNumberFormat="1" applyFont="1" applyAlignment="1" applyProtection="1">
      <protection locked="0" hidden="1"/>
    </xf>
    <xf numFmtId="0" fontId="30" fillId="0" borderId="0" xfId="1" applyFont="1" applyAlignment="1" applyProtection="1">
      <protection locked="0" hidden="1"/>
    </xf>
    <xf numFmtId="0" fontId="30" fillId="0" borderId="0" xfId="1" applyNumberFormat="1" applyFont="1" applyAlignment="1" applyProtection="1">
      <alignment vertical="top" wrapText="1"/>
      <protection locked="0" hidden="1"/>
    </xf>
    <xf numFmtId="0" fontId="30" fillId="0" borderId="0" xfId="1" applyFont="1" applyAlignment="1" applyProtection="1">
      <alignment vertical="top" wrapText="1"/>
      <protection locked="0" hidden="1"/>
    </xf>
    <xf numFmtId="0" fontId="30" fillId="0" borderId="0" xfId="1" applyNumberFormat="1" applyFont="1" applyAlignment="1" applyProtection="1">
      <alignment vertical="top"/>
      <protection locked="0" hidden="1"/>
    </xf>
    <xf numFmtId="0" fontId="30" fillId="0" borderId="0" xfId="1" applyFont="1" applyAlignment="1" applyProtection="1">
      <alignment vertical="top"/>
      <protection locked="0" hidden="1"/>
    </xf>
    <xf numFmtId="49" fontId="0" fillId="0" borderId="0" xfId="0" applyNumberForma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30" fillId="0" borderId="0" xfId="1" applyNumberFormat="1" applyFont="1" applyAlignment="1" applyProtection="1">
      <alignment wrapText="1"/>
      <protection locked="0" hidden="1"/>
    </xf>
    <xf numFmtId="0" fontId="30" fillId="0" borderId="0" xfId="1" applyNumberFormat="1" applyFont="1" applyAlignment="1" applyProtection="1">
      <protection locked="0" hidden="1"/>
    </xf>
    <xf numFmtId="0" fontId="30" fillId="0" borderId="0" xfId="1" applyFont="1" applyAlignment="1"/>
    <xf numFmtId="0" fontId="17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4" xfId="2" applyFont="1" applyBorder="1" applyAlignment="1">
      <alignment horizontal="left" indent="1"/>
    </xf>
    <xf numFmtId="0" fontId="25" fillId="0" borderId="6" xfId="2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25" fillId="0" borderId="1" xfId="2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5" fillId="0" borderId="4" xfId="2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0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0" fontId="25" fillId="0" borderId="1" xfId="2" applyFont="1" applyBorder="1" applyAlignment="1"/>
    <xf numFmtId="0" fontId="25" fillId="0" borderId="7" xfId="2" applyFont="1" applyBorder="1" applyAlignment="1"/>
    <xf numFmtId="0" fontId="25" fillId="0" borderId="2" xfId="2" applyFont="1" applyBorder="1" applyAlignment="1"/>
    <xf numFmtId="0" fontId="25" fillId="0" borderId="4" xfId="2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0" borderId="1" xfId="2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25" fillId="0" borderId="4" xfId="2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2" fontId="25" fillId="0" borderId="4" xfId="2" applyNumberFormat="1" applyFon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0" fontId="25" fillId="0" borderId="9" xfId="2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/>
    <xf numFmtId="0" fontId="17" fillId="0" borderId="0" xfId="1" applyFont="1" applyBorder="1" applyAlignment="1" applyProtection="1">
      <alignment horizontal="right" vertical="center"/>
      <protection locked="0"/>
    </xf>
    <xf numFmtId="0" fontId="17" fillId="0" borderId="0" xfId="1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protection hidden="1"/>
    </xf>
    <xf numFmtId="0" fontId="17" fillId="0" borderId="0" xfId="1" applyFont="1" applyBorder="1" applyAlignment="1" applyProtection="1">
      <alignment horizontal="right" vertical="center"/>
      <protection hidden="1"/>
    </xf>
    <xf numFmtId="0" fontId="17" fillId="0" borderId="0" xfId="1" applyFont="1" applyBorder="1" applyAlignment="1" applyProtection="1"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17" fillId="0" borderId="0" xfId="1" applyFont="1" applyBorder="1" applyAlignment="1" applyProtection="1">
      <alignment horizontal="right" vertical="center"/>
      <protection locked="0" hidden="1"/>
    </xf>
    <xf numFmtId="0" fontId="17" fillId="0" borderId="0" xfId="1" applyFont="1" applyBorder="1" applyAlignment="1" applyProtection="1">
      <protection locked="0" hidden="1"/>
    </xf>
    <xf numFmtId="0" fontId="10" fillId="2" borderId="0" xfId="0" applyFont="1" applyFill="1" applyAlignment="1">
      <alignment vertical="center"/>
    </xf>
    <xf numFmtId="0" fontId="9" fillId="0" borderId="0" xfId="0" applyFont="1" applyAlignment="1"/>
    <xf numFmtId="0" fontId="8" fillId="0" borderId="0" xfId="0" applyNumberFormat="1" applyFont="1" applyAlignment="1">
      <alignment horizontal="left"/>
    </xf>
    <xf numFmtId="49" fontId="28" fillId="0" borderId="0" xfId="0" applyNumberFormat="1" applyFont="1" applyAlignment="1"/>
    <xf numFmtId="0" fontId="15" fillId="0" borderId="0" xfId="0" applyFont="1" applyAlignment="1"/>
  </cellXfs>
  <cellStyles count="4">
    <cellStyle name="Link" xfId="1" builtinId="8"/>
    <cellStyle name="Standard" xfId="0" builtinId="0"/>
    <cellStyle name="Standard 2" xfId="2" xr:uid="{00000000-0005-0000-0000-000002000000}"/>
    <cellStyle name="Standard 2 2" xfId="3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C7320"/>
      <color rgb="FFD9D9D9"/>
      <color rgb="FF4BACC6"/>
      <color rgb="FF5E913B"/>
      <color rgb="FF70A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12807830429138"/>
          <c:y val="6.550560862889257E-2"/>
          <c:w val="0.80777926224925845"/>
          <c:h val="0.75111640974455662"/>
        </c:manualLayout>
      </c:layout>
      <c:lineChart>
        <c:grouping val="standard"/>
        <c:varyColors val="0"/>
        <c:ser>
          <c:idx val="0"/>
          <c:order val="0"/>
          <c:tx>
            <c:strRef>
              <c:f>DATEN!$C$122</c:f>
              <c:strCache>
                <c:ptCount val="1"/>
                <c:pt idx="0">
                  <c:v>Münster, Reg.-Bez.</c:v>
                </c:pt>
              </c:strCache>
            </c:strRef>
          </c:tx>
          <c:spPr>
            <a:ln w="28575" cap="rnd">
              <a:solidFill>
                <a:srgbClr val="EC732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EC7320"/>
              </a:solidFill>
              <a:ln w="9525">
                <a:noFill/>
              </a:ln>
              <a:effectLst/>
            </c:spPr>
          </c:marker>
          <c:cat>
            <c:strRef>
              <c:f>DATEN!$F$14:$K$14</c:f>
              <c:strCache>
                <c:ptCount val="6"/>
                <c:pt idx="0">
                  <c:v>13.09.1950</c:v>
                </c:pt>
                <c:pt idx="1">
                  <c:v>06.06.1961</c:v>
                </c:pt>
                <c:pt idx="2">
                  <c:v>27.05.1970</c:v>
                </c:pt>
                <c:pt idx="3">
                  <c:v>25.05.1987</c:v>
                </c:pt>
                <c:pt idx="4">
                  <c:v>09.05.2011</c:v>
                </c:pt>
                <c:pt idx="5">
                  <c:v>15.05.2022</c:v>
                </c:pt>
              </c:strCache>
            </c:strRef>
          </c:cat>
          <c:val>
            <c:numRef>
              <c:f>DATEN!$F$122:$K$122</c:f>
              <c:numCache>
                <c:formatCode>0.00</c:formatCode>
                <c:ptCount val="6"/>
                <c:pt idx="0">
                  <c:v>100</c:v>
                </c:pt>
                <c:pt idx="1">
                  <c:v>118.55</c:v>
                </c:pt>
                <c:pt idx="2">
                  <c:v>125.42</c:v>
                </c:pt>
                <c:pt idx="3">
                  <c:v>126.93</c:v>
                </c:pt>
                <c:pt idx="4">
                  <c:v>136.6</c:v>
                </c:pt>
                <c:pt idx="5">
                  <c:v>139.43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0-4982-BE9F-6F3CADAA2DE7}"/>
            </c:ext>
          </c:extLst>
        </c:ser>
        <c:ser>
          <c:idx val="1"/>
          <c:order val="1"/>
          <c:tx>
            <c:strRef>
              <c:f>DATEN!$C$123</c:f>
              <c:strCache>
                <c:ptCount val="1"/>
                <c:pt idx="0">
                  <c:v>Nordrhein-Westfalen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DATEN!$F$14:$K$14</c:f>
              <c:strCache>
                <c:ptCount val="6"/>
                <c:pt idx="0">
                  <c:v>13.09.1950</c:v>
                </c:pt>
                <c:pt idx="1">
                  <c:v>06.06.1961</c:v>
                </c:pt>
                <c:pt idx="2">
                  <c:v>27.05.1970</c:v>
                </c:pt>
                <c:pt idx="3">
                  <c:v>25.05.1987</c:v>
                </c:pt>
                <c:pt idx="4">
                  <c:v>09.05.2011</c:v>
                </c:pt>
                <c:pt idx="5">
                  <c:v>15.05.2022</c:v>
                </c:pt>
              </c:strCache>
            </c:strRef>
          </c:cat>
          <c:val>
            <c:numRef>
              <c:f>DATEN!$F$123:$K$123</c:f>
              <c:numCache>
                <c:formatCode>0.00</c:formatCode>
                <c:ptCount val="6"/>
                <c:pt idx="0">
                  <c:v>100</c:v>
                </c:pt>
                <c:pt idx="1">
                  <c:v>120.49</c:v>
                </c:pt>
                <c:pt idx="2">
                  <c:v>128.16999999999999</c:v>
                </c:pt>
                <c:pt idx="3">
                  <c:v>126.63</c:v>
                </c:pt>
                <c:pt idx="4">
                  <c:v>132.9</c:v>
                </c:pt>
                <c:pt idx="5">
                  <c:v>135.56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20-4982-BE9F-6F3CADAA2DE7}"/>
            </c:ext>
          </c:extLst>
        </c:ser>
        <c:ser>
          <c:idx val="2"/>
          <c:order val="2"/>
          <c:tx>
            <c:strRef>
              <c:f>DATEN!$C$124</c:f>
              <c:strCache>
                <c:ptCount val="1"/>
                <c:pt idx="0">
                  <c:v>Westfalen-Lippe</c:v>
                </c:pt>
              </c:strCache>
            </c:strRef>
          </c:tx>
          <c:spPr>
            <a:ln w="28575" cap="rnd">
              <a:solidFill>
                <a:srgbClr val="4BACC6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val>
            <c:numRef>
              <c:f>DATEN!$F$124:$K$124</c:f>
              <c:numCache>
                <c:formatCode>0.00</c:formatCode>
                <c:ptCount val="6"/>
                <c:pt idx="0">
                  <c:v>100</c:v>
                </c:pt>
                <c:pt idx="1">
                  <c:v>115.69</c:v>
                </c:pt>
                <c:pt idx="2">
                  <c:v>121.94</c:v>
                </c:pt>
                <c:pt idx="3">
                  <c:v>120.86</c:v>
                </c:pt>
                <c:pt idx="4">
                  <c:v>126.88</c:v>
                </c:pt>
                <c:pt idx="5">
                  <c:v>127.98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20-4982-BE9F-6F3CADAA2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77120"/>
        <c:axId val="659574168"/>
      </c:lineChart>
      <c:catAx>
        <c:axId val="6595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59574168"/>
        <c:crosses val="autoZero"/>
        <c:auto val="1"/>
        <c:lblAlgn val="ctr"/>
        <c:lblOffset val="100"/>
        <c:noMultiLvlLbl val="0"/>
      </c:catAx>
      <c:valAx>
        <c:axId val="659574168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595771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71497732394757"/>
          <c:y val="0.89825963655951457"/>
          <c:w val="0.79741103475139807"/>
          <c:h val="7.397631821060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533277090363704"/>
          <c:y val="6.7237532808398948E-2"/>
          <c:w val="0.72721175478065236"/>
          <c:h val="0.73939247804867769"/>
        </c:manualLayout>
      </c:layout>
      <c:lineChart>
        <c:grouping val="standard"/>
        <c:varyColors val="0"/>
        <c:ser>
          <c:idx val="0"/>
          <c:order val="0"/>
          <c:tx>
            <c:strRef>
              <c:f>DATEN!$C$120</c:f>
              <c:strCache>
                <c:ptCount val="1"/>
                <c:pt idx="0">
                  <c:v>Münster, Reg.-Bez.</c:v>
                </c:pt>
              </c:strCache>
            </c:strRef>
          </c:tx>
          <c:spPr>
            <a:ln w="38100" cap="rnd">
              <a:solidFill>
                <a:srgbClr val="EC732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EC7320"/>
              </a:solidFill>
              <a:ln w="9525">
                <a:noFill/>
              </a:ln>
              <a:effectLst/>
            </c:spPr>
          </c:marker>
          <c:cat>
            <c:strRef>
              <c:f>DATEN!$F$14:$K$14</c:f>
              <c:strCache>
                <c:ptCount val="6"/>
                <c:pt idx="0">
                  <c:v>13.09.1950</c:v>
                </c:pt>
                <c:pt idx="1">
                  <c:v>06.06.1961</c:v>
                </c:pt>
                <c:pt idx="2">
                  <c:v>27.05.1970</c:v>
                </c:pt>
                <c:pt idx="3">
                  <c:v>25.05.1987</c:v>
                </c:pt>
                <c:pt idx="4">
                  <c:v>09.05.2011</c:v>
                </c:pt>
                <c:pt idx="5">
                  <c:v>15.05.2022</c:v>
                </c:pt>
              </c:strCache>
            </c:strRef>
          </c:cat>
          <c:val>
            <c:numRef>
              <c:f>DATEN!$F$120:$K$120</c:f>
              <c:numCache>
                <c:formatCode>General</c:formatCode>
                <c:ptCount val="6"/>
                <c:pt idx="0">
                  <c:v>1882307</c:v>
                </c:pt>
                <c:pt idx="1">
                  <c:v>2231567</c:v>
                </c:pt>
                <c:pt idx="2">
                  <c:v>2360754</c:v>
                </c:pt>
                <c:pt idx="3">
                  <c:v>2389192</c:v>
                </c:pt>
                <c:pt idx="4">
                  <c:v>2571195</c:v>
                </c:pt>
                <c:pt idx="5">
                  <c:v>2624443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C-4B79-9E80-9F05C779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77120"/>
        <c:axId val="659574168"/>
      </c:lineChart>
      <c:catAx>
        <c:axId val="6595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59574168"/>
        <c:crosses val="autoZero"/>
        <c:auto val="1"/>
        <c:lblAlgn val="ctr"/>
        <c:lblOffset val="100"/>
        <c:noMultiLvlLbl val="0"/>
      </c:catAx>
      <c:valAx>
        <c:axId val="65957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59577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ropStyle="combo" dx="19" fmlaLink="DATEN!$E$6" fmlaRange="DATEN!$C$15:$C$114" noThreeD="1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913659</xdr:colOff>
      <xdr:row>0</xdr:row>
      <xdr:rowOff>32368</xdr:rowOff>
    </xdr:from>
    <xdr:ext cx="2014540" cy="776834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4540779" y="32368"/>
          <a:ext cx="2014540" cy="77683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1181437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75929" y="11814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695915</xdr:colOff>
      <xdr:row>4</xdr:row>
      <xdr:rowOff>113288</xdr:rowOff>
    </xdr:from>
    <xdr:ext cx="1127296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49869" y="1942088"/>
          <a:ext cx="11272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©</a:t>
          </a:r>
          <a:r>
            <a:rPr lang="de-DE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apops/Fotolia</a:t>
          </a:r>
          <a:endParaRPr lang="de-DE" sz="11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219428</xdr:colOff>
      <xdr:row>1</xdr:row>
      <xdr:rowOff>105196</xdr:rowOff>
    </xdr:from>
    <xdr:to>
      <xdr:col>4</xdr:col>
      <xdr:colOff>693015</xdr:colOff>
      <xdr:row>22</xdr:row>
      <xdr:rowOff>6068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28" y="1324396"/>
          <a:ext cx="6211447" cy="3543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509167" y="567266"/>
          <a:ext cx="1329051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509167" y="567266"/>
          <a:ext cx="1329051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947148" y="576032"/>
          <a:ext cx="1389472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509167" y="567266"/>
          <a:ext cx="1329051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509167" y="567266"/>
          <a:ext cx="1329051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509167" y="567266"/>
          <a:ext cx="1329051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293671</xdr:colOff>
      <xdr:row>1</xdr:row>
      <xdr:rowOff>32368</xdr:rowOff>
    </xdr:from>
    <xdr:ext cx="1389472" cy="53580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5116524" y="234669"/>
          <a:ext cx="1389472" cy="5358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297180</xdr:colOff>
      <xdr:row>1</xdr:row>
      <xdr:rowOff>7620</xdr:rowOff>
    </xdr:from>
    <xdr:to>
      <xdr:col>10</xdr:col>
      <xdr:colOff>41271</xdr:colOff>
      <xdr:row>1</xdr:row>
      <xdr:rowOff>543420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4792980" y="411480"/>
          <a:ext cx="1329051" cy="53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251460</xdr:colOff>
      <xdr:row>1</xdr:row>
      <xdr:rowOff>15240</xdr:rowOff>
    </xdr:from>
    <xdr:to>
      <xdr:col>9</xdr:col>
      <xdr:colOff>41271</xdr:colOff>
      <xdr:row>1</xdr:row>
      <xdr:rowOff>551040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4754880" y="419100"/>
          <a:ext cx="1329051" cy="53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1</xdr:row>
      <xdr:rowOff>15240</xdr:rowOff>
    </xdr:from>
    <xdr:to>
      <xdr:col>7</xdr:col>
      <xdr:colOff>41271</xdr:colOff>
      <xdr:row>1</xdr:row>
      <xdr:rowOff>551040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4503420" y="419100"/>
          <a:ext cx="1329051" cy="53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501547" y="567266"/>
          <a:ext cx="1329051" cy="5358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0</xdr:row>
      <xdr:rowOff>83820</xdr:rowOff>
    </xdr:from>
    <xdr:to>
      <xdr:col>11</xdr:col>
      <xdr:colOff>0</xdr:colOff>
      <xdr:row>0</xdr:row>
      <xdr:rowOff>289560</xdr:rowOff>
    </xdr:to>
    <xdr:sp macro="" textlink="">
      <xdr:nvSpPr>
        <xdr:cNvPr id="8193" name="Drop Down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5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0</xdr:col>
      <xdr:colOff>220980</xdr:colOff>
      <xdr:row>4</xdr:row>
      <xdr:rowOff>68580</xdr:rowOff>
    </xdr:from>
    <xdr:to>
      <xdr:col>18</xdr:col>
      <xdr:colOff>640080</xdr:colOff>
      <xdr:row>27</xdr:row>
      <xdr:rowOff>99060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220980" y="1402080"/>
          <a:ext cx="8587740" cy="3886200"/>
          <a:chOff x="220980" y="1402080"/>
          <a:chExt cx="8587740" cy="3886200"/>
        </a:xfrm>
      </xdr:grpSpPr>
      <xdr:graphicFrame macro="">
        <xdr:nvGraphicFramePr>
          <xdr:cNvPr id="22" name="Diagramm 21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GraphicFramePr/>
        </xdr:nvGraphicFramePr>
        <xdr:xfrm>
          <a:off x="4495800" y="1402080"/>
          <a:ext cx="4312920" cy="3886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GraphicFramePr>
            <a:graphicFrameLocks/>
          </xdr:cNvGraphicFramePr>
        </xdr:nvGraphicFramePr>
        <xdr:xfrm>
          <a:off x="220980" y="1402080"/>
          <a:ext cx="4267200" cy="38785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213360</xdr:colOff>
      <xdr:row>24</xdr:row>
      <xdr:rowOff>68581</xdr:rowOff>
    </xdr:from>
    <xdr:to>
      <xdr:col>10</xdr:col>
      <xdr:colOff>83820</xdr:colOff>
      <xdr:row>26</xdr:row>
      <xdr:rowOff>99061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13360" y="4754881"/>
          <a:ext cx="4183380" cy="36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IT.NRW, Landesdatenbank NRW – Volkszählungen; Statistische Ämter</a:t>
          </a:r>
          <a:r>
            <a:rPr lang="en-US" sz="800" b="0" i="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 Bun-des und</a:t>
          </a:r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der Länder – Zensusdatenbank 2011 und 2022; eigene Berechnungen.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0</xdr:row>
          <xdr:rowOff>83820</xdr:rowOff>
        </xdr:from>
        <xdr:to>
          <xdr:col>11</xdr:col>
          <xdr:colOff>0</xdr:colOff>
          <xdr:row>0</xdr:row>
          <xdr:rowOff>289560</xdr:rowOff>
        </xdr:to>
        <xdr:sp macro="" textlink="">
          <xdr:nvSpPr>
            <xdr:cNvPr id="4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0.26029</cdr:y>
    </cdr:from>
    <cdr:to>
      <cdr:x>0.05352</cdr:x>
      <cdr:y>0.6161</cdr:y>
    </cdr:to>
    <cdr:sp macro="" textlink="">
      <cdr:nvSpPr>
        <cdr:cNvPr id="2" name="Textfeld 2"/>
        <cdr:cNvSpPr txBox="1"/>
      </cdr:nvSpPr>
      <cdr:spPr>
        <a:xfrm xmlns:a="http://schemas.openxmlformats.org/drawingml/2006/main" rot="16200000">
          <a:off x="-666530" y="1806990"/>
          <a:ext cx="1558978" cy="2259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/>
              <a:cs typeface="Arial" panose="020B0604020202020204" pitchFamily="34" charset="0"/>
            </a:rPr>
            <a:t>Index</a:t>
          </a:r>
          <a:r>
            <a:rPr lang="en-U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/>
              <a:cs typeface="Arial" panose="020B0604020202020204" pitchFamily="34" charset="0"/>
            </a:rPr>
            <a:t> 1950 = 100</a:t>
          </a:r>
          <a:endParaRPr lang="de-DE" sz="10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0.26029</cdr:y>
    </cdr:from>
    <cdr:to>
      <cdr:x>0.05352</cdr:x>
      <cdr:y>0.6161</cdr:y>
    </cdr:to>
    <cdr:sp macro="" textlink="">
      <cdr:nvSpPr>
        <cdr:cNvPr id="2" name="Textfeld 2"/>
        <cdr:cNvSpPr txBox="1"/>
      </cdr:nvSpPr>
      <cdr:spPr>
        <a:xfrm xmlns:a="http://schemas.openxmlformats.org/drawingml/2006/main" rot="16200000">
          <a:off x="-666530" y="1806990"/>
          <a:ext cx="1558978" cy="22591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/>
              <a:cs typeface="Arial" panose="020B0604020202020204" pitchFamily="34" charset="0"/>
            </a:rPr>
            <a:t>Einwohner</a:t>
          </a:r>
          <a:r>
            <a:rPr lang="en-US" sz="10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/>
              <a:cs typeface="Arial" panose="020B0604020202020204" pitchFamily="34" charset="0"/>
            </a:rPr>
            <a:t> (Personen)</a:t>
          </a:r>
          <a:endParaRPr lang="de-DE" sz="10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0.00119</cdr:x>
      <cdr:y>0.94668</cdr:y>
    </cdr:from>
    <cdr:to>
      <cdr:x>0.91607</cdr:x>
      <cdr:y>1</cdr:y>
    </cdr:to>
    <cdr:sp macro="" textlink="DATEN!$B$9">
      <cdr:nvSpPr>
        <cdr:cNvPr id="4" name="Textfeld 10"/>
        <cdr:cNvSpPr txBox="1"/>
      </cdr:nvSpPr>
      <cdr:spPr>
        <a:xfrm xmlns:a="http://schemas.openxmlformats.org/drawingml/2006/main">
          <a:off x="5080" y="4761023"/>
          <a:ext cx="3903980" cy="2681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B90DB59-B973-4A23-AFC1-31C8B9F173F5}" type="TxLink">
            <a:rPr lang="en-US" sz="800" b="0" i="0" u="none" strike="noStrike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© Mai 2025 – Bezirksregierung Münster - Dezernat 32</a:t>
          </a:fld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308267</xdr:colOff>
      <xdr:row>2</xdr:row>
      <xdr:rowOff>33866</xdr:rowOff>
    </xdr:from>
    <xdr:to>
      <xdr:col>18</xdr:col>
      <xdr:colOff>661958</xdr:colOff>
      <xdr:row>2</xdr:row>
      <xdr:rowOff>569666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83" t="16057" r="14838" b="15701"/>
        <a:stretch/>
      </xdr:blipFill>
      <xdr:spPr>
        <a:xfrm>
          <a:off x="7955240" y="576032"/>
          <a:ext cx="1389472" cy="53580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</xdr:row>
      <xdr:rowOff>0</xdr:rowOff>
    </xdr:from>
    <xdr:ext cx="5130000" cy="4237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BezRegMuenster" TargetMode="External"/><Relationship Id="rId2" Type="http://schemas.openxmlformats.org/officeDocument/2006/relationships/hyperlink" Target="https://www.bezreg-muenster.de/de/index.html" TargetMode="External"/><Relationship Id="rId1" Type="http://schemas.openxmlformats.org/officeDocument/2006/relationships/hyperlink" Target="mailto:poststelle@brms.nrw.de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bezreg-muenster.de/de/regionalplanung/raumbeobachtung_statistik/index.html" TargetMode="External"/><Relationship Id="rId4" Type="http://schemas.openxmlformats.org/officeDocument/2006/relationships/hyperlink" Target="https://www.instagram.com/bezregmuenste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24"/>
  <sheetViews>
    <sheetView showGridLines="0" showRowColHeaders="0" tabSelected="1" zoomScaleNormal="100" workbookViewId="0">
      <selection activeCell="C4" sqref="C4"/>
    </sheetView>
  </sheetViews>
  <sheetFormatPr baseColWidth="10" defaultColWidth="10.88671875" defaultRowHeight="13.2" x14ac:dyDescent="0.25"/>
  <cols>
    <col min="1" max="1" width="3.33203125" style="10" customWidth="1"/>
    <col min="2" max="2" width="30.77734375" style="10" customWidth="1"/>
    <col min="3" max="3" width="18.77734375" style="10" customWidth="1"/>
    <col min="4" max="4" width="30.77734375" style="10" customWidth="1"/>
    <col min="5" max="5" width="10.77734375" style="10" customWidth="1"/>
    <col min="6" max="16384" width="10.88671875" style="10"/>
  </cols>
  <sheetData>
    <row r="1" spans="1:5" s="9" customFormat="1" ht="96" customHeight="1" x14ac:dyDescent="0.25">
      <c r="A1" s="98"/>
      <c r="B1" s="98"/>
      <c r="C1" s="98"/>
      <c r="D1" s="99"/>
      <c r="E1" s="99"/>
    </row>
    <row r="3" spans="1:5" ht="22.8" x14ac:dyDescent="0.25">
      <c r="D3" s="11"/>
    </row>
    <row r="24" spans="2:5" ht="141" customHeight="1" x14ac:dyDescent="0.25">
      <c r="B24" s="100" t="s">
        <v>257</v>
      </c>
      <c r="C24" s="101"/>
      <c r="D24" s="101"/>
      <c r="E24" s="101"/>
    </row>
  </sheetData>
  <sheetProtection selectLockedCells="1" selectUnlockedCells="1"/>
  <mergeCells count="2">
    <mergeCell ref="A1:E1"/>
    <mergeCell ref="B24:E24"/>
  </mergeCells>
  <printOptions horizontalCentered="1"/>
  <pageMargins left="0.11811023622047245" right="0.11811023622047245" top="0.78740157480314965" bottom="0.78740157480314965" header="0.31496062992125984" footer="0.31496062992125984"/>
  <pageSetup paperSize="9" orientation="portrait"/>
  <headerFooter scaleWithDoc="0" alignWithMargins="0">
    <oddFooter>&amp;L&amp;8© Dezember 2024 – Bezirksregierung Münster - Dezernat 32 | Domplatz 1-3, 48161 Münster.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27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300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900-000000000000}"/>
    <hyperlink ref="A83" location="'1.3 (Abb)'!Z1S1" display="Seitenanfang" xr:uid="{00000000-0004-0000-0900-000001000000}"/>
    <hyperlink ref="Q1:S1" location="'Inhaltsverzeichnis | Impressum'!Z1S1" display="zum Inhaltsverzeichnis" xr:uid="{00000000-0004-0000-09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61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297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A00-000000000000}"/>
    <hyperlink ref="A83" location="'1.3 (Abb)'!Z1S1" display="Seitenanfang" xr:uid="{00000000-0004-0000-0A00-000001000000}"/>
    <hyperlink ref="Q1:S1" location="'Inhaltsverzeichnis | Impressum'!Z1S1" display="zum Inhaltsverzeichnis" xr:uid="{00000000-0004-0000-0A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61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298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B00-000000000000}"/>
    <hyperlink ref="A83" location="'1.3 (Abb)'!Z1S1" display="Seitenanfang" xr:uid="{00000000-0004-0000-0B00-000001000000}"/>
    <hyperlink ref="Q1:S1" location="'Inhaltsverzeichnis | Impressum'!Z1S1" display="zum Inhaltsverzeichnis" xr:uid="{00000000-0004-0000-0B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61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299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C00-000000000000}"/>
    <hyperlink ref="A83" location="'1.3 (Abb)'!Z1S1" display="Seitenanfang" xr:uid="{00000000-0004-0000-0C00-000001000000}"/>
    <hyperlink ref="Q1:S1" location="'Inhaltsverzeichnis | Impressum'!Z1S1" display="zum Inhaltsverzeichnis" xr:uid="{00000000-0004-0000-0C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4"/>
  <dimension ref="A1:BH127"/>
  <sheetViews>
    <sheetView workbookViewId="0">
      <selection activeCell="A2" sqref="A2"/>
    </sheetView>
  </sheetViews>
  <sheetFormatPr baseColWidth="10" defaultColWidth="11.5546875" defaultRowHeight="14.4" x14ac:dyDescent="0.3"/>
  <cols>
    <col min="1" max="1" width="2.77734375" style="1" customWidth="1"/>
    <col min="2" max="2" width="4.5546875" style="1" customWidth="1"/>
    <col min="3" max="3" width="29.6640625" style="1" bestFit="1" customWidth="1"/>
    <col min="4" max="4" width="35.21875" style="1" bestFit="1" customWidth="1"/>
    <col min="5" max="5" width="9" style="1" customWidth="1"/>
    <col min="6" max="16384" width="11.5546875" style="1"/>
  </cols>
  <sheetData>
    <row r="1" spans="1:11" s="4" customFormat="1" ht="24" customHeight="1" x14ac:dyDescent="0.25">
      <c r="A1" s="171" t="s">
        <v>1</v>
      </c>
      <c r="B1" s="171"/>
      <c r="C1" s="171"/>
    </row>
    <row r="4" spans="1:11" ht="15.6" x14ac:dyDescent="0.3">
      <c r="A4" s="172" t="s">
        <v>224</v>
      </c>
      <c r="B4" s="172"/>
      <c r="C4" s="172"/>
    </row>
    <row r="5" spans="1:11" ht="15" thickBot="1" x14ac:dyDescent="0.35"/>
    <row r="6" spans="1:11" ht="15.6" thickTop="1" thickBot="1" x14ac:dyDescent="0.35">
      <c r="B6" s="1" t="s">
        <v>227</v>
      </c>
      <c r="D6" s="5" t="s">
        <v>226</v>
      </c>
      <c r="E6" s="6">
        <v>4</v>
      </c>
      <c r="G6" s="8">
        <f ca="1">TODAY()</f>
        <v>45805</v>
      </c>
    </row>
    <row r="7" spans="1:11" ht="15" thickTop="1" x14ac:dyDescent="0.3">
      <c r="D7" s="5"/>
      <c r="G7" s="5"/>
      <c r="I7" s="5"/>
      <c r="J7" s="5"/>
      <c r="K7" s="5"/>
    </row>
    <row r="8" spans="1:11" x14ac:dyDescent="0.3">
      <c r="D8" s="5"/>
      <c r="G8" s="5"/>
    </row>
    <row r="9" spans="1:11" x14ac:dyDescent="0.3">
      <c r="B9" s="173" t="str">
        <f ca="1">"© " &amp; TEXT($G$6, "MMMM") &amp; " " &amp; YEAR($G$6) &amp; " – Bezirksregierung Münster - Dezernat 32"</f>
        <v>© Mai 2025 – Bezirksregierung Münster - Dezernat 32</v>
      </c>
      <c r="C9" s="173"/>
      <c r="D9" s="173"/>
    </row>
    <row r="11" spans="1:11" ht="15.6" x14ac:dyDescent="0.3">
      <c r="A11" s="172" t="s">
        <v>225</v>
      </c>
      <c r="B11" s="172"/>
      <c r="C11" s="172"/>
    </row>
    <row r="12" spans="1:11" ht="15.6" x14ac:dyDescent="0.3">
      <c r="A12" s="78"/>
      <c r="B12" s="84" t="s">
        <v>393</v>
      </c>
      <c r="C12" s="78"/>
      <c r="E12" s="83" t="s">
        <v>392</v>
      </c>
      <c r="F12" s="82">
        <f t="shared" ref="F12:K12" si="0">DATEVALUE(F14)</f>
        <v>18519</v>
      </c>
      <c r="G12" s="82">
        <f t="shared" si="0"/>
        <v>22438</v>
      </c>
      <c r="H12" s="82">
        <f t="shared" si="0"/>
        <v>25715</v>
      </c>
      <c r="I12" s="82">
        <f t="shared" si="0"/>
        <v>31922</v>
      </c>
      <c r="J12" s="82">
        <f t="shared" si="0"/>
        <v>40672</v>
      </c>
      <c r="K12" s="82">
        <f t="shared" si="0"/>
        <v>44696</v>
      </c>
    </row>
    <row r="13" spans="1:11" ht="15.6" x14ac:dyDescent="0.3">
      <c r="A13" s="78"/>
      <c r="B13" s="78"/>
      <c r="C13" s="78"/>
    </row>
    <row r="14" spans="1:11" s="88" customFormat="1" ht="16.05" customHeight="1" x14ac:dyDescent="0.3">
      <c r="A14" s="1"/>
      <c r="B14" s="85" t="s">
        <v>118</v>
      </c>
      <c r="C14" s="86" t="s">
        <v>119</v>
      </c>
      <c r="D14" s="86" t="s">
        <v>120</v>
      </c>
      <c r="E14" s="87"/>
      <c r="F14" s="87" t="s">
        <v>386</v>
      </c>
      <c r="G14" s="87" t="s">
        <v>387</v>
      </c>
      <c r="H14" s="87" t="s">
        <v>388</v>
      </c>
      <c r="I14" s="87" t="s">
        <v>389</v>
      </c>
      <c r="J14" s="87" t="s">
        <v>390</v>
      </c>
      <c r="K14" s="87" t="s">
        <v>391</v>
      </c>
    </row>
    <row r="15" spans="1:11" x14ac:dyDescent="0.3">
      <c r="A15" s="1">
        <v>1</v>
      </c>
      <c r="B15" s="3" t="s">
        <v>2</v>
      </c>
      <c r="C15" s="1" t="s">
        <v>102</v>
      </c>
      <c r="D15" s="1" t="s">
        <v>256</v>
      </c>
      <c r="E15" s="1">
        <v>5000000</v>
      </c>
      <c r="F15" s="7">
        <v>13197008</v>
      </c>
      <c r="G15" s="7">
        <v>15901679</v>
      </c>
      <c r="H15" s="7">
        <v>16914113</v>
      </c>
      <c r="I15" s="7">
        <v>16711845</v>
      </c>
      <c r="J15" s="7">
        <v>17538251</v>
      </c>
      <c r="K15" s="7">
        <v>17890489</v>
      </c>
    </row>
    <row r="16" spans="1:11" x14ac:dyDescent="0.3">
      <c r="A16" s="1">
        <f>A15+1</f>
        <v>2</v>
      </c>
      <c r="B16" s="2" t="s">
        <v>3</v>
      </c>
      <c r="C16" s="1" t="s">
        <v>100</v>
      </c>
      <c r="D16" s="1" t="s">
        <v>121</v>
      </c>
      <c r="E16" s="1">
        <v>5005300</v>
      </c>
      <c r="F16" s="7">
        <v>6443329</v>
      </c>
      <c r="G16" s="7">
        <v>7454180</v>
      </c>
      <c r="H16" s="7">
        <v>7857296</v>
      </c>
      <c r="I16" s="7">
        <v>7787617</v>
      </c>
      <c r="J16" s="7">
        <v>8175526</v>
      </c>
      <c r="K16" s="7">
        <v>8245855</v>
      </c>
    </row>
    <row r="17" spans="1:11" x14ac:dyDescent="0.3">
      <c r="A17" s="1">
        <f t="shared" ref="A17:A80" si="1">A16+1</f>
        <v>3</v>
      </c>
      <c r="B17" s="2" t="s">
        <v>4</v>
      </c>
      <c r="C17" s="1" t="s">
        <v>101</v>
      </c>
      <c r="D17" s="1" t="s">
        <v>385</v>
      </c>
      <c r="E17" s="1">
        <v>5005000</v>
      </c>
      <c r="F17" s="7">
        <v>4594885</v>
      </c>
      <c r="G17" s="7">
        <v>5674360</v>
      </c>
      <c r="H17" s="7">
        <v>5659426</v>
      </c>
      <c r="I17" s="7">
        <v>5256725</v>
      </c>
      <c r="J17" s="7">
        <v>5062307</v>
      </c>
      <c r="K17" s="7">
        <v>5093721</v>
      </c>
    </row>
    <row r="18" spans="1:11" x14ac:dyDescent="0.3">
      <c r="A18" s="1">
        <f t="shared" si="1"/>
        <v>4</v>
      </c>
      <c r="B18" s="2" t="s">
        <v>5</v>
      </c>
      <c r="C18" s="1" t="s">
        <v>103</v>
      </c>
      <c r="D18" s="1" t="s">
        <v>211</v>
      </c>
      <c r="E18" s="1">
        <v>5500000</v>
      </c>
      <c r="F18" s="7">
        <v>1882307</v>
      </c>
      <c r="G18" s="7">
        <v>2231567</v>
      </c>
      <c r="H18" s="7">
        <v>2360754</v>
      </c>
      <c r="I18" s="7">
        <v>2389192</v>
      </c>
      <c r="J18" s="7">
        <v>2571195</v>
      </c>
      <c r="K18" s="7">
        <v>2624443</v>
      </c>
    </row>
    <row r="19" spans="1:11" x14ac:dyDescent="0.3">
      <c r="A19" s="1">
        <f t="shared" si="1"/>
        <v>5</v>
      </c>
      <c r="B19" s="2" t="s">
        <v>383</v>
      </c>
      <c r="C19" s="1" t="s">
        <v>105</v>
      </c>
      <c r="D19" s="1" t="s">
        <v>122</v>
      </c>
      <c r="E19" s="1">
        <v>17400511</v>
      </c>
      <c r="F19" s="7">
        <v>899025</v>
      </c>
      <c r="G19" s="7">
        <v>1111441</v>
      </c>
      <c r="H19" s="7">
        <v>1097388</v>
      </c>
      <c r="I19" s="7">
        <v>1033172</v>
      </c>
      <c r="J19" s="7">
        <v>995459</v>
      </c>
      <c r="K19" s="7">
        <v>1000401</v>
      </c>
    </row>
    <row r="20" spans="1:11" x14ac:dyDescent="0.3">
      <c r="A20" s="1">
        <f t="shared" si="1"/>
        <v>6</v>
      </c>
      <c r="B20" s="2" t="s">
        <v>384</v>
      </c>
      <c r="C20" s="1" t="s">
        <v>104</v>
      </c>
      <c r="D20" s="1" t="s">
        <v>123</v>
      </c>
      <c r="E20" s="1">
        <v>17400509</v>
      </c>
      <c r="F20" s="7">
        <v>983282</v>
      </c>
      <c r="G20" s="7">
        <v>1120126</v>
      </c>
      <c r="H20" s="7">
        <v>1263366</v>
      </c>
      <c r="I20" s="7">
        <v>1356020</v>
      </c>
      <c r="J20" s="7">
        <v>1575736</v>
      </c>
      <c r="K20" s="7">
        <v>1624042</v>
      </c>
    </row>
    <row r="21" spans="1:11" x14ac:dyDescent="0.3">
      <c r="A21" s="1">
        <f t="shared" si="1"/>
        <v>7</v>
      </c>
      <c r="B21" s="2" t="s">
        <v>6</v>
      </c>
      <c r="C21" s="1" t="s">
        <v>210</v>
      </c>
      <c r="D21" s="1" t="s">
        <v>129</v>
      </c>
      <c r="E21" s="1">
        <v>5512000</v>
      </c>
      <c r="F21" s="7">
        <v>102016</v>
      </c>
      <c r="G21" s="7">
        <v>120530</v>
      </c>
      <c r="H21" s="7">
        <v>118829</v>
      </c>
      <c r="I21" s="7">
        <v>114640</v>
      </c>
      <c r="J21" s="7">
        <v>117311</v>
      </c>
      <c r="K21" s="7">
        <v>117921</v>
      </c>
    </row>
    <row r="22" spans="1:11" x14ac:dyDescent="0.3">
      <c r="A22" s="1">
        <f t="shared" si="1"/>
        <v>8</v>
      </c>
      <c r="B22" s="2" t="s">
        <v>7</v>
      </c>
      <c r="C22" s="1" t="s">
        <v>107</v>
      </c>
      <c r="D22" s="1" t="s">
        <v>254</v>
      </c>
      <c r="E22" s="1">
        <v>5513000</v>
      </c>
      <c r="F22" s="7">
        <v>315460</v>
      </c>
      <c r="G22" s="7">
        <v>382689</v>
      </c>
      <c r="H22" s="7">
        <v>348292</v>
      </c>
      <c r="I22" s="7">
        <v>287508</v>
      </c>
      <c r="J22" s="7">
        <v>258766</v>
      </c>
      <c r="K22" s="7">
        <v>264130</v>
      </c>
    </row>
    <row r="23" spans="1:11" x14ac:dyDescent="0.3">
      <c r="A23" s="1">
        <f t="shared" si="1"/>
        <v>9</v>
      </c>
      <c r="B23" s="2" t="s">
        <v>8</v>
      </c>
      <c r="C23" s="1" t="s">
        <v>106</v>
      </c>
      <c r="D23" s="1" t="s">
        <v>255</v>
      </c>
      <c r="E23" s="1">
        <v>5515000</v>
      </c>
      <c r="F23" s="7">
        <v>151811</v>
      </c>
      <c r="G23" s="7">
        <v>220953</v>
      </c>
      <c r="H23" s="7">
        <v>251947</v>
      </c>
      <c r="I23" s="7">
        <v>246186</v>
      </c>
      <c r="J23" s="7">
        <v>289576</v>
      </c>
      <c r="K23" s="7">
        <v>303772</v>
      </c>
    </row>
    <row r="24" spans="1:11" x14ac:dyDescent="0.3">
      <c r="A24" s="1">
        <f t="shared" si="1"/>
        <v>10</v>
      </c>
      <c r="B24" s="2" t="s">
        <v>9</v>
      </c>
      <c r="C24" s="1" t="s">
        <v>108</v>
      </c>
      <c r="D24" s="1" t="s">
        <v>130</v>
      </c>
      <c r="E24" s="1">
        <v>5554000</v>
      </c>
      <c r="F24" s="7">
        <v>221683</v>
      </c>
      <c r="G24" s="7">
        <v>244845</v>
      </c>
      <c r="H24" s="7">
        <v>277552</v>
      </c>
      <c r="I24" s="7">
        <v>307778</v>
      </c>
      <c r="J24" s="7">
        <v>363755</v>
      </c>
      <c r="K24" s="7">
        <v>374418</v>
      </c>
    </row>
    <row r="25" spans="1:11" x14ac:dyDescent="0.3">
      <c r="A25" s="1">
        <f t="shared" si="1"/>
        <v>11</v>
      </c>
      <c r="B25" s="2" t="s">
        <v>10</v>
      </c>
      <c r="C25" s="1" t="s">
        <v>308</v>
      </c>
      <c r="D25" s="1" t="s">
        <v>131</v>
      </c>
      <c r="E25" s="1">
        <v>5554004</v>
      </c>
      <c r="F25" s="7">
        <v>19747</v>
      </c>
      <c r="G25" s="7">
        <v>21986</v>
      </c>
      <c r="H25" s="7">
        <v>25941</v>
      </c>
      <c r="I25" s="7">
        <v>29850</v>
      </c>
      <c r="J25" s="7">
        <v>38331</v>
      </c>
      <c r="K25" s="7">
        <v>39443</v>
      </c>
    </row>
    <row r="26" spans="1:11" x14ac:dyDescent="0.3">
      <c r="A26" s="1">
        <f t="shared" si="1"/>
        <v>12</v>
      </c>
      <c r="B26" s="2" t="s">
        <v>11</v>
      </c>
      <c r="C26" s="1" t="s">
        <v>309</v>
      </c>
      <c r="D26" s="1" t="s">
        <v>132</v>
      </c>
      <c r="E26" s="1">
        <v>5554008</v>
      </c>
      <c r="F26" s="7">
        <v>49608</v>
      </c>
      <c r="G26" s="7">
        <v>58316</v>
      </c>
      <c r="H26" s="7">
        <v>64608</v>
      </c>
      <c r="I26" s="7">
        <v>67028</v>
      </c>
      <c r="J26" s="7">
        <v>71256</v>
      </c>
      <c r="K26" s="7">
        <v>71985</v>
      </c>
    </row>
    <row r="27" spans="1:11" x14ac:dyDescent="0.3">
      <c r="A27" s="1">
        <f t="shared" si="1"/>
        <v>13</v>
      </c>
      <c r="B27" s="2" t="s">
        <v>12</v>
      </c>
      <c r="C27" s="1" t="s">
        <v>310</v>
      </c>
      <c r="D27" s="1" t="s">
        <v>133</v>
      </c>
      <c r="E27" s="1">
        <v>5554012</v>
      </c>
      <c r="F27" s="7">
        <v>22390</v>
      </c>
      <c r="G27" s="7">
        <v>26543</v>
      </c>
      <c r="H27" s="7">
        <v>28987</v>
      </c>
      <c r="I27" s="7">
        <v>34228</v>
      </c>
      <c r="J27" s="7">
        <v>41614</v>
      </c>
      <c r="K27" s="7">
        <v>42443</v>
      </c>
    </row>
    <row r="28" spans="1:11" x14ac:dyDescent="0.3">
      <c r="A28" s="1">
        <f t="shared" si="1"/>
        <v>14</v>
      </c>
      <c r="B28" s="2" t="s">
        <v>13</v>
      </c>
      <c r="C28" s="1" t="s">
        <v>311</v>
      </c>
      <c r="D28" s="1" t="s">
        <v>134</v>
      </c>
      <c r="E28" s="1">
        <v>5554016</v>
      </c>
      <c r="F28" s="7">
        <v>10177</v>
      </c>
      <c r="G28" s="7">
        <v>10795</v>
      </c>
      <c r="H28" s="7">
        <v>13137</v>
      </c>
      <c r="I28" s="7">
        <v>14619</v>
      </c>
      <c r="J28" s="7">
        <v>16869</v>
      </c>
      <c r="K28" s="7">
        <v>17245</v>
      </c>
    </row>
    <row r="29" spans="1:11" x14ac:dyDescent="0.3">
      <c r="A29" s="1">
        <f t="shared" si="1"/>
        <v>15</v>
      </c>
      <c r="B29" s="2" t="s">
        <v>14</v>
      </c>
      <c r="C29" s="1" t="s">
        <v>312</v>
      </c>
      <c r="D29" s="1" t="s">
        <v>135</v>
      </c>
      <c r="E29" s="1">
        <v>5554020</v>
      </c>
      <c r="F29" s="7">
        <v>34278</v>
      </c>
      <c r="G29" s="7">
        <v>35818</v>
      </c>
      <c r="H29" s="7">
        <v>38503</v>
      </c>
      <c r="I29" s="7">
        <v>39318</v>
      </c>
      <c r="J29" s="7">
        <v>45494</v>
      </c>
      <c r="K29" s="7">
        <v>49506</v>
      </c>
    </row>
    <row r="30" spans="1:11" x14ac:dyDescent="0.3">
      <c r="A30" s="1">
        <f t="shared" si="1"/>
        <v>16</v>
      </c>
      <c r="B30" s="2" t="s">
        <v>15</v>
      </c>
      <c r="C30" s="1" t="s">
        <v>313</v>
      </c>
      <c r="D30" s="1" t="s">
        <v>136</v>
      </c>
      <c r="E30" s="1">
        <v>5554024</v>
      </c>
      <c r="F30" s="7">
        <v>5639</v>
      </c>
      <c r="G30" s="7">
        <v>5483</v>
      </c>
      <c r="H30" s="7">
        <v>6131</v>
      </c>
      <c r="I30" s="7">
        <v>6904</v>
      </c>
      <c r="J30" s="7">
        <v>8356</v>
      </c>
      <c r="K30" s="7">
        <v>8687</v>
      </c>
    </row>
    <row r="31" spans="1:11" x14ac:dyDescent="0.3">
      <c r="A31" s="1">
        <f t="shared" si="1"/>
        <v>17</v>
      </c>
      <c r="B31" s="2" t="s">
        <v>16</v>
      </c>
      <c r="C31" s="1" t="s">
        <v>314</v>
      </c>
      <c r="D31" s="1" t="s">
        <v>137</v>
      </c>
      <c r="E31" s="1">
        <v>5554028</v>
      </c>
      <c r="F31" s="7">
        <v>4241</v>
      </c>
      <c r="G31" s="7">
        <v>4605</v>
      </c>
      <c r="H31" s="7">
        <v>5473</v>
      </c>
      <c r="I31" s="7">
        <v>6511</v>
      </c>
      <c r="J31" s="7">
        <v>8089</v>
      </c>
      <c r="K31" s="7">
        <v>8322</v>
      </c>
    </row>
    <row r="32" spans="1:11" x14ac:dyDescent="0.3">
      <c r="A32" s="1">
        <f t="shared" si="1"/>
        <v>18</v>
      </c>
      <c r="B32" s="2" t="s">
        <v>17</v>
      </c>
      <c r="C32" s="1" t="s">
        <v>315</v>
      </c>
      <c r="D32" s="1" t="s">
        <v>138</v>
      </c>
      <c r="E32" s="1">
        <v>5554032</v>
      </c>
      <c r="F32" s="7">
        <v>7174</v>
      </c>
      <c r="G32" s="7">
        <v>7263</v>
      </c>
      <c r="H32" s="7">
        <v>8339</v>
      </c>
      <c r="I32" s="7">
        <v>9720</v>
      </c>
      <c r="J32" s="7">
        <v>10926</v>
      </c>
      <c r="K32" s="7">
        <v>11045</v>
      </c>
    </row>
    <row r="33" spans="1:11" x14ac:dyDescent="0.3">
      <c r="A33" s="1">
        <f t="shared" si="1"/>
        <v>19</v>
      </c>
      <c r="B33" s="2" t="s">
        <v>18</v>
      </c>
      <c r="C33" s="1" t="s">
        <v>316</v>
      </c>
      <c r="D33" s="1" t="s">
        <v>139</v>
      </c>
      <c r="E33" s="1">
        <v>5554036</v>
      </c>
      <c r="F33" s="7">
        <v>4883</v>
      </c>
      <c r="G33" s="7">
        <v>4816</v>
      </c>
      <c r="H33" s="7">
        <v>5280</v>
      </c>
      <c r="I33" s="7">
        <v>5448</v>
      </c>
      <c r="J33" s="7">
        <v>6939</v>
      </c>
      <c r="K33" s="7">
        <v>7380</v>
      </c>
    </row>
    <row r="34" spans="1:11" x14ac:dyDescent="0.3">
      <c r="A34" s="1">
        <f t="shared" si="1"/>
        <v>20</v>
      </c>
      <c r="B34" s="2" t="s">
        <v>19</v>
      </c>
      <c r="C34" s="1" t="s">
        <v>317</v>
      </c>
      <c r="D34" s="1" t="s">
        <v>140</v>
      </c>
      <c r="E34" s="1">
        <v>5554040</v>
      </c>
      <c r="F34" s="7">
        <v>4937</v>
      </c>
      <c r="G34" s="7">
        <v>5364</v>
      </c>
      <c r="H34" s="7">
        <v>6105</v>
      </c>
      <c r="I34" s="7">
        <v>8569</v>
      </c>
      <c r="J34" s="7">
        <v>11140</v>
      </c>
      <c r="K34" s="7">
        <v>11525</v>
      </c>
    </row>
    <row r="35" spans="1:11" x14ac:dyDescent="0.3">
      <c r="A35" s="1">
        <f t="shared" si="1"/>
        <v>21</v>
      </c>
      <c r="B35" s="2" t="s">
        <v>20</v>
      </c>
      <c r="C35" s="1" t="s">
        <v>318</v>
      </c>
      <c r="D35" s="1" t="s">
        <v>141</v>
      </c>
      <c r="E35" s="1">
        <v>5554044</v>
      </c>
      <c r="F35" s="7">
        <v>7502</v>
      </c>
      <c r="G35" s="7">
        <v>8129</v>
      </c>
      <c r="H35" s="7">
        <v>9566</v>
      </c>
      <c r="I35" s="7">
        <v>11015</v>
      </c>
      <c r="J35" s="7">
        <v>14321</v>
      </c>
      <c r="K35" s="7">
        <v>14867</v>
      </c>
    </row>
    <row r="36" spans="1:11" x14ac:dyDescent="0.3">
      <c r="A36" s="1">
        <f t="shared" si="1"/>
        <v>22</v>
      </c>
      <c r="B36" s="2" t="s">
        <v>21</v>
      </c>
      <c r="C36" s="1" t="s">
        <v>319</v>
      </c>
      <c r="D36" s="1" t="s">
        <v>142</v>
      </c>
      <c r="E36" s="1">
        <v>5554048</v>
      </c>
      <c r="F36" s="7">
        <v>10489</v>
      </c>
      <c r="G36" s="7">
        <v>11375</v>
      </c>
      <c r="H36" s="7">
        <v>13626</v>
      </c>
      <c r="I36" s="7">
        <v>16383</v>
      </c>
      <c r="J36" s="7">
        <v>19102</v>
      </c>
      <c r="K36" s="7">
        <v>19219</v>
      </c>
    </row>
    <row r="37" spans="1:11" x14ac:dyDescent="0.3">
      <c r="A37" s="1">
        <f t="shared" si="1"/>
        <v>23</v>
      </c>
      <c r="B37" s="2" t="s">
        <v>22</v>
      </c>
      <c r="C37" s="1" t="s">
        <v>320</v>
      </c>
      <c r="D37" s="1" t="s">
        <v>143</v>
      </c>
      <c r="E37" s="1">
        <v>5554052</v>
      </c>
      <c r="F37" s="7">
        <v>4523</v>
      </c>
      <c r="G37" s="7">
        <v>4274</v>
      </c>
      <c r="H37" s="7">
        <v>4556</v>
      </c>
      <c r="I37" s="7">
        <v>5223</v>
      </c>
      <c r="J37" s="7">
        <v>6882</v>
      </c>
      <c r="K37" s="7">
        <v>6878</v>
      </c>
    </row>
    <row r="38" spans="1:11" x14ac:dyDescent="0.3">
      <c r="A38" s="1">
        <f t="shared" si="1"/>
        <v>24</v>
      </c>
      <c r="B38" s="2" t="s">
        <v>23</v>
      </c>
      <c r="C38" s="1" t="s">
        <v>321</v>
      </c>
      <c r="D38" s="1" t="s">
        <v>144</v>
      </c>
      <c r="E38" s="1">
        <v>5554056</v>
      </c>
      <c r="F38" s="7">
        <v>10466</v>
      </c>
      <c r="G38" s="7">
        <v>12381</v>
      </c>
      <c r="H38" s="7">
        <v>15343</v>
      </c>
      <c r="I38" s="7">
        <v>17079</v>
      </c>
      <c r="J38" s="7">
        <v>20164</v>
      </c>
      <c r="K38" s="7">
        <v>20791</v>
      </c>
    </row>
    <row r="39" spans="1:11" x14ac:dyDescent="0.3">
      <c r="A39" s="1">
        <f t="shared" si="1"/>
        <v>25</v>
      </c>
      <c r="B39" s="2" t="s">
        <v>24</v>
      </c>
      <c r="C39" s="1" t="s">
        <v>322</v>
      </c>
      <c r="D39" s="1" t="s">
        <v>145</v>
      </c>
      <c r="E39" s="1">
        <v>5554060</v>
      </c>
      <c r="F39" s="7">
        <v>4975</v>
      </c>
      <c r="G39" s="7">
        <v>5384</v>
      </c>
      <c r="H39" s="7">
        <v>6466</v>
      </c>
      <c r="I39" s="7">
        <v>7557</v>
      </c>
      <c r="J39" s="7">
        <v>8882</v>
      </c>
      <c r="K39" s="7">
        <v>9632</v>
      </c>
    </row>
    <row r="40" spans="1:11" x14ac:dyDescent="0.3">
      <c r="A40" s="1">
        <f t="shared" si="1"/>
        <v>26</v>
      </c>
      <c r="B40" s="2" t="s">
        <v>25</v>
      </c>
      <c r="C40" s="1" t="s">
        <v>323</v>
      </c>
      <c r="D40" s="1" t="s">
        <v>146</v>
      </c>
      <c r="E40" s="1">
        <v>5554064</v>
      </c>
      <c r="F40" s="7">
        <v>7879</v>
      </c>
      <c r="G40" s="7">
        <v>7961</v>
      </c>
      <c r="H40" s="7">
        <v>8424</v>
      </c>
      <c r="I40" s="7">
        <v>9719</v>
      </c>
      <c r="J40" s="7">
        <v>12990</v>
      </c>
      <c r="K40" s="7">
        <v>12662</v>
      </c>
    </row>
    <row r="41" spans="1:11" x14ac:dyDescent="0.3">
      <c r="A41" s="1">
        <f t="shared" si="1"/>
        <v>27</v>
      </c>
      <c r="B41" s="2" t="s">
        <v>26</v>
      </c>
      <c r="C41" s="1" t="s">
        <v>324</v>
      </c>
      <c r="D41" s="1" t="s">
        <v>147</v>
      </c>
      <c r="E41" s="1">
        <v>5554068</v>
      </c>
      <c r="F41" s="7">
        <v>12775</v>
      </c>
      <c r="G41" s="7">
        <v>14352</v>
      </c>
      <c r="H41" s="7">
        <v>17067</v>
      </c>
      <c r="I41" s="7">
        <v>18607</v>
      </c>
      <c r="J41" s="7">
        <v>22400</v>
      </c>
      <c r="K41" s="7">
        <v>22788</v>
      </c>
    </row>
    <row r="42" spans="1:11" x14ac:dyDescent="0.3">
      <c r="A42" s="1">
        <f t="shared" si="1"/>
        <v>28</v>
      </c>
      <c r="B42" s="2" t="s">
        <v>27</v>
      </c>
      <c r="C42" s="1" t="s">
        <v>109</v>
      </c>
      <c r="D42" s="1" t="s">
        <v>148</v>
      </c>
      <c r="E42" s="1">
        <v>5558000</v>
      </c>
      <c r="F42" s="7">
        <v>123701</v>
      </c>
      <c r="G42" s="7">
        <v>130977</v>
      </c>
      <c r="H42" s="7">
        <v>148086</v>
      </c>
      <c r="I42" s="7">
        <v>176193</v>
      </c>
      <c r="J42" s="7">
        <v>215269</v>
      </c>
      <c r="K42" s="7">
        <v>222953</v>
      </c>
    </row>
    <row r="43" spans="1:11" x14ac:dyDescent="0.3">
      <c r="A43" s="1">
        <f t="shared" si="1"/>
        <v>29</v>
      </c>
      <c r="B43" s="2" t="s">
        <v>28</v>
      </c>
      <c r="C43" s="1" t="s">
        <v>325</v>
      </c>
      <c r="D43" s="1" t="s">
        <v>149</v>
      </c>
      <c r="E43" s="1">
        <v>5558004</v>
      </c>
      <c r="F43" s="7">
        <v>9892</v>
      </c>
      <c r="G43" s="7">
        <v>9423</v>
      </c>
      <c r="H43" s="7">
        <v>10307</v>
      </c>
      <c r="I43" s="7">
        <v>12381</v>
      </c>
      <c r="J43" s="7">
        <v>15103</v>
      </c>
      <c r="K43" s="7">
        <v>15459</v>
      </c>
    </row>
    <row r="44" spans="1:11" x14ac:dyDescent="0.3">
      <c r="A44" s="1">
        <f t="shared" si="1"/>
        <v>30</v>
      </c>
      <c r="B44" s="2" t="s">
        <v>29</v>
      </c>
      <c r="C44" s="1" t="s">
        <v>326</v>
      </c>
      <c r="D44" s="1" t="s">
        <v>150</v>
      </c>
      <c r="E44" s="1">
        <v>5558008</v>
      </c>
      <c r="F44" s="7">
        <v>9181</v>
      </c>
      <c r="G44" s="7">
        <v>8305</v>
      </c>
      <c r="H44" s="7">
        <v>8995</v>
      </c>
      <c r="I44" s="7">
        <v>9646</v>
      </c>
      <c r="J44" s="7">
        <v>11460</v>
      </c>
      <c r="K44" s="7">
        <v>11625</v>
      </c>
    </row>
    <row r="45" spans="1:11" x14ac:dyDescent="0.3">
      <c r="A45" s="1">
        <f t="shared" si="1"/>
        <v>31</v>
      </c>
      <c r="B45" s="2" t="s">
        <v>30</v>
      </c>
      <c r="C45" s="1" t="s">
        <v>327</v>
      </c>
      <c r="D45" s="1" t="s">
        <v>151</v>
      </c>
      <c r="E45" s="1">
        <v>5558012</v>
      </c>
      <c r="F45" s="7">
        <v>22262</v>
      </c>
      <c r="G45" s="7">
        <v>27446</v>
      </c>
      <c r="H45" s="7">
        <v>30140</v>
      </c>
      <c r="I45" s="7">
        <v>31788</v>
      </c>
      <c r="J45" s="7">
        <v>35815</v>
      </c>
      <c r="K45" s="7">
        <v>37371</v>
      </c>
    </row>
    <row r="46" spans="1:11" x14ac:dyDescent="0.3">
      <c r="A46" s="1">
        <f t="shared" si="1"/>
        <v>32</v>
      </c>
      <c r="B46" s="2" t="s">
        <v>31</v>
      </c>
      <c r="C46" s="1" t="s">
        <v>328</v>
      </c>
      <c r="D46" s="1" t="s">
        <v>152</v>
      </c>
      <c r="E46" s="1">
        <v>5558016</v>
      </c>
      <c r="F46" s="7">
        <v>23351</v>
      </c>
      <c r="G46" s="7">
        <v>28164</v>
      </c>
      <c r="H46" s="7">
        <v>33867</v>
      </c>
      <c r="I46" s="7">
        <v>38851</v>
      </c>
      <c r="J46" s="7">
        <v>46388</v>
      </c>
      <c r="K46" s="7">
        <v>46865</v>
      </c>
    </row>
    <row r="47" spans="1:11" x14ac:dyDescent="0.3">
      <c r="A47" s="1">
        <f t="shared" si="1"/>
        <v>33</v>
      </c>
      <c r="B47" s="2" t="s">
        <v>32</v>
      </c>
      <c r="C47" s="1" t="s">
        <v>329</v>
      </c>
      <c r="D47" s="1" t="s">
        <v>153</v>
      </c>
      <c r="E47" s="1">
        <v>5558020</v>
      </c>
      <c r="F47" s="7">
        <v>5024</v>
      </c>
      <c r="G47" s="7">
        <v>4802</v>
      </c>
      <c r="H47" s="7">
        <v>5480</v>
      </c>
      <c r="I47" s="7">
        <v>9843</v>
      </c>
      <c r="J47" s="7">
        <v>11543</v>
      </c>
      <c r="K47" s="7">
        <v>12033</v>
      </c>
    </row>
    <row r="48" spans="1:11" x14ac:dyDescent="0.3">
      <c r="A48" s="1">
        <f t="shared" si="1"/>
        <v>34</v>
      </c>
      <c r="B48" s="2" t="s">
        <v>33</v>
      </c>
      <c r="C48" s="1" t="s">
        <v>330</v>
      </c>
      <c r="D48" s="1" t="s">
        <v>154</v>
      </c>
      <c r="E48" s="1">
        <v>5558024</v>
      </c>
      <c r="F48" s="7">
        <v>16143</v>
      </c>
      <c r="G48" s="7">
        <v>16328</v>
      </c>
      <c r="H48" s="7">
        <v>17369</v>
      </c>
      <c r="I48" s="7">
        <v>19036</v>
      </c>
      <c r="J48" s="7">
        <v>23544</v>
      </c>
      <c r="K48" s="7">
        <v>24770</v>
      </c>
    </row>
    <row r="49" spans="1:11" x14ac:dyDescent="0.3">
      <c r="A49" s="1">
        <f t="shared" si="1"/>
        <v>35</v>
      </c>
      <c r="B49" s="2" t="s">
        <v>34</v>
      </c>
      <c r="C49" s="1" t="s">
        <v>331</v>
      </c>
      <c r="D49" s="1" t="s">
        <v>155</v>
      </c>
      <c r="E49" s="1">
        <v>5558028</v>
      </c>
      <c r="F49" s="7">
        <v>5052</v>
      </c>
      <c r="G49" s="7">
        <v>5257</v>
      </c>
      <c r="H49" s="7">
        <v>6327</v>
      </c>
      <c r="I49" s="7">
        <v>7862</v>
      </c>
      <c r="J49" s="7">
        <v>9662</v>
      </c>
      <c r="K49" s="7">
        <v>10334</v>
      </c>
    </row>
    <row r="50" spans="1:11" x14ac:dyDescent="0.3">
      <c r="A50" s="1">
        <f t="shared" si="1"/>
        <v>36</v>
      </c>
      <c r="B50" s="2" t="s">
        <v>35</v>
      </c>
      <c r="C50" s="1" t="s">
        <v>332</v>
      </c>
      <c r="D50" s="1" t="s">
        <v>156</v>
      </c>
      <c r="E50" s="1">
        <v>5558032</v>
      </c>
      <c r="F50" s="7">
        <v>10085</v>
      </c>
      <c r="G50" s="7">
        <v>9298</v>
      </c>
      <c r="H50" s="7">
        <v>10553</v>
      </c>
      <c r="I50" s="7">
        <v>14457</v>
      </c>
      <c r="J50" s="7">
        <v>19160</v>
      </c>
      <c r="K50" s="7">
        <v>20080</v>
      </c>
    </row>
    <row r="51" spans="1:11" x14ac:dyDescent="0.3">
      <c r="A51" s="1">
        <f t="shared" si="1"/>
        <v>37</v>
      </c>
      <c r="B51" s="2" t="s">
        <v>36</v>
      </c>
      <c r="C51" s="1" t="s">
        <v>333</v>
      </c>
      <c r="D51" s="1" t="s">
        <v>157</v>
      </c>
      <c r="E51" s="1">
        <v>5558036</v>
      </c>
      <c r="F51" s="7">
        <v>6238</v>
      </c>
      <c r="G51" s="7">
        <v>5906</v>
      </c>
      <c r="H51" s="7">
        <v>6566</v>
      </c>
      <c r="I51" s="7">
        <v>8329</v>
      </c>
      <c r="J51" s="7">
        <v>12084</v>
      </c>
      <c r="K51" s="7">
        <v>12814</v>
      </c>
    </row>
    <row r="52" spans="1:11" x14ac:dyDescent="0.3">
      <c r="A52" s="1">
        <f t="shared" si="1"/>
        <v>38</v>
      </c>
      <c r="B52" s="2" t="s">
        <v>37</v>
      </c>
      <c r="C52" s="1" t="s">
        <v>334</v>
      </c>
      <c r="D52" s="1" t="s">
        <v>158</v>
      </c>
      <c r="E52" s="1">
        <v>5558040</v>
      </c>
      <c r="F52" s="7">
        <v>8324</v>
      </c>
      <c r="G52" s="7">
        <v>7964</v>
      </c>
      <c r="H52" s="7">
        <v>8560</v>
      </c>
      <c r="I52" s="7">
        <v>9538</v>
      </c>
      <c r="J52" s="7">
        <v>10534</v>
      </c>
      <c r="K52" s="7">
        <v>11162</v>
      </c>
    </row>
    <row r="53" spans="1:11" x14ac:dyDescent="0.3">
      <c r="A53" s="1">
        <f t="shared" si="1"/>
        <v>39</v>
      </c>
      <c r="B53" s="2" t="s">
        <v>38</v>
      </c>
      <c r="C53" s="1" t="s">
        <v>335</v>
      </c>
      <c r="D53" s="1" t="s">
        <v>159</v>
      </c>
      <c r="E53" s="1">
        <v>5558044</v>
      </c>
      <c r="F53" s="7">
        <v>8149</v>
      </c>
      <c r="G53" s="7">
        <v>8084</v>
      </c>
      <c r="H53" s="7">
        <v>9922</v>
      </c>
      <c r="I53" s="7">
        <v>14462</v>
      </c>
      <c r="J53" s="7">
        <v>19976</v>
      </c>
      <c r="K53" s="7">
        <v>20440</v>
      </c>
    </row>
    <row r="54" spans="1:11" x14ac:dyDescent="0.3">
      <c r="A54" s="1">
        <f t="shared" si="1"/>
        <v>40</v>
      </c>
      <c r="B54" s="2" t="s">
        <v>39</v>
      </c>
      <c r="C54" s="1" t="s">
        <v>110</v>
      </c>
      <c r="D54" s="1" t="s">
        <v>160</v>
      </c>
      <c r="E54" s="1">
        <v>5562000</v>
      </c>
      <c r="F54" s="7">
        <v>481549</v>
      </c>
      <c r="G54" s="7">
        <v>608222</v>
      </c>
      <c r="H54" s="7">
        <v>630267</v>
      </c>
      <c r="I54" s="7">
        <v>631024</v>
      </c>
      <c r="J54" s="7">
        <v>619382</v>
      </c>
      <c r="K54" s="7">
        <v>618350</v>
      </c>
    </row>
    <row r="55" spans="1:11" x14ac:dyDescent="0.3">
      <c r="A55" s="1">
        <f t="shared" si="1"/>
        <v>41</v>
      </c>
      <c r="B55" s="2" t="s">
        <v>40</v>
      </c>
      <c r="C55" s="1" t="s">
        <v>336</v>
      </c>
      <c r="D55" s="1" t="s">
        <v>161</v>
      </c>
      <c r="E55" s="1">
        <v>5562004</v>
      </c>
      <c r="F55" s="7">
        <v>72517</v>
      </c>
      <c r="G55" s="7">
        <v>90849</v>
      </c>
      <c r="H55" s="7">
        <v>88569</v>
      </c>
      <c r="I55" s="7">
        <v>77081</v>
      </c>
      <c r="J55" s="7">
        <v>74629</v>
      </c>
      <c r="K55" s="7">
        <v>72839</v>
      </c>
    </row>
    <row r="56" spans="1:11" x14ac:dyDescent="0.3">
      <c r="A56" s="1">
        <f t="shared" si="1"/>
        <v>42</v>
      </c>
      <c r="B56" s="2" t="s">
        <v>41</v>
      </c>
      <c r="C56" s="1" t="s">
        <v>337</v>
      </c>
      <c r="D56" s="1" t="s">
        <v>162</v>
      </c>
      <c r="E56" s="1">
        <v>5562008</v>
      </c>
      <c r="F56" s="7">
        <v>26352</v>
      </c>
      <c r="G56" s="7">
        <v>32214</v>
      </c>
      <c r="H56" s="7">
        <v>37447</v>
      </c>
      <c r="I56" s="7">
        <v>36504</v>
      </c>
      <c r="J56" s="7">
        <v>34481</v>
      </c>
      <c r="K56" s="7">
        <v>35277</v>
      </c>
    </row>
    <row r="57" spans="1:11" x14ac:dyDescent="0.3">
      <c r="A57" s="1">
        <f t="shared" si="1"/>
        <v>43</v>
      </c>
      <c r="B57" s="2" t="s">
        <v>42</v>
      </c>
      <c r="C57" s="1" t="s">
        <v>338</v>
      </c>
      <c r="D57" s="1" t="s">
        <v>163</v>
      </c>
      <c r="E57" s="1">
        <v>5562012</v>
      </c>
      <c r="F57" s="7">
        <v>38185</v>
      </c>
      <c r="G57" s="7">
        <v>47391</v>
      </c>
      <c r="H57" s="7">
        <v>57154</v>
      </c>
      <c r="I57" s="7">
        <v>73744</v>
      </c>
      <c r="J57" s="7">
        <v>76860</v>
      </c>
      <c r="K57" s="7">
        <v>74257</v>
      </c>
    </row>
    <row r="58" spans="1:11" x14ac:dyDescent="0.3">
      <c r="A58" s="1">
        <f t="shared" si="1"/>
        <v>44</v>
      </c>
      <c r="B58" s="2" t="s">
        <v>43</v>
      </c>
      <c r="C58" s="1" t="s">
        <v>339</v>
      </c>
      <c r="D58" s="1" t="s">
        <v>164</v>
      </c>
      <c r="E58" s="1">
        <v>5562014</v>
      </c>
      <c r="F58" s="7">
        <v>71320</v>
      </c>
      <c r="G58" s="7">
        <v>84263</v>
      </c>
      <c r="H58" s="7">
        <v>83074</v>
      </c>
      <c r="I58" s="7">
        <v>78343</v>
      </c>
      <c r="J58" s="7">
        <v>73974</v>
      </c>
      <c r="K58" s="7">
        <v>75515</v>
      </c>
    </row>
    <row r="59" spans="1:11" x14ac:dyDescent="0.3">
      <c r="A59" s="1">
        <f t="shared" si="1"/>
        <v>45</v>
      </c>
      <c r="B59" s="2" t="s">
        <v>44</v>
      </c>
      <c r="C59" s="1" t="s">
        <v>340</v>
      </c>
      <c r="D59" s="1" t="s">
        <v>165</v>
      </c>
      <c r="E59" s="1">
        <v>5562016</v>
      </c>
      <c r="F59" s="7">
        <v>20623</v>
      </c>
      <c r="G59" s="7">
        <v>24238</v>
      </c>
      <c r="H59" s="7">
        <v>27040</v>
      </c>
      <c r="I59" s="7">
        <v>32758</v>
      </c>
      <c r="J59" s="7">
        <v>37315</v>
      </c>
      <c r="K59" s="7">
        <v>38203</v>
      </c>
    </row>
    <row r="60" spans="1:11" x14ac:dyDescent="0.3">
      <c r="A60" s="1">
        <f t="shared" si="1"/>
        <v>46</v>
      </c>
      <c r="B60" s="2" t="s">
        <v>45</v>
      </c>
      <c r="C60" s="1" t="s">
        <v>341</v>
      </c>
      <c r="D60" s="1" t="s">
        <v>166</v>
      </c>
      <c r="E60" s="1">
        <v>5562020</v>
      </c>
      <c r="F60" s="7">
        <v>54191</v>
      </c>
      <c r="G60" s="7">
        <v>66895</v>
      </c>
      <c r="H60" s="7">
        <v>69680</v>
      </c>
      <c r="I60" s="7">
        <v>67806</v>
      </c>
      <c r="J60" s="7">
        <v>61505</v>
      </c>
      <c r="K60" s="7">
        <v>61062</v>
      </c>
    </row>
    <row r="61" spans="1:11" x14ac:dyDescent="0.3">
      <c r="A61" s="1">
        <f t="shared" si="1"/>
        <v>47</v>
      </c>
      <c r="B61" s="2" t="s">
        <v>46</v>
      </c>
      <c r="C61" s="1" t="s">
        <v>342</v>
      </c>
      <c r="D61" s="1" t="s">
        <v>167</v>
      </c>
      <c r="E61" s="1">
        <v>5562024</v>
      </c>
      <c r="F61" s="7">
        <v>58023</v>
      </c>
      <c r="G61" s="7">
        <v>86526</v>
      </c>
      <c r="H61" s="7">
        <v>92335</v>
      </c>
      <c r="I61" s="7">
        <v>89063</v>
      </c>
      <c r="J61" s="7">
        <v>84782</v>
      </c>
      <c r="K61" s="7">
        <v>85684</v>
      </c>
    </row>
    <row r="62" spans="1:11" x14ac:dyDescent="0.3">
      <c r="A62" s="1">
        <f t="shared" si="1"/>
        <v>48</v>
      </c>
      <c r="B62" s="2" t="s">
        <v>47</v>
      </c>
      <c r="C62" s="1" t="s">
        <v>343</v>
      </c>
      <c r="D62" s="1" t="s">
        <v>168</v>
      </c>
      <c r="E62" s="1">
        <v>5562028</v>
      </c>
      <c r="F62" s="7">
        <v>20008</v>
      </c>
      <c r="G62" s="7">
        <v>23365</v>
      </c>
      <c r="H62" s="7">
        <v>24102</v>
      </c>
      <c r="I62" s="7">
        <v>27607</v>
      </c>
      <c r="J62" s="7">
        <v>30861</v>
      </c>
      <c r="K62" s="7">
        <v>31051</v>
      </c>
    </row>
    <row r="63" spans="1:11" x14ac:dyDescent="0.3">
      <c r="A63" s="1">
        <f t="shared" si="1"/>
        <v>49</v>
      </c>
      <c r="B63" s="2" t="s">
        <v>48</v>
      </c>
      <c r="C63" s="1" t="s">
        <v>344</v>
      </c>
      <c r="D63" s="1" t="s">
        <v>169</v>
      </c>
      <c r="E63" s="1">
        <v>5562032</v>
      </c>
      <c r="F63" s="7">
        <v>104791</v>
      </c>
      <c r="G63" s="7">
        <v>130581</v>
      </c>
      <c r="H63" s="7">
        <v>125237</v>
      </c>
      <c r="I63" s="7">
        <v>119991</v>
      </c>
      <c r="J63" s="7">
        <v>115958</v>
      </c>
      <c r="K63" s="7">
        <v>115216</v>
      </c>
    </row>
    <row r="64" spans="1:11" x14ac:dyDescent="0.3">
      <c r="A64" s="1">
        <f t="shared" si="1"/>
        <v>50</v>
      </c>
      <c r="B64" s="2" t="s">
        <v>49</v>
      </c>
      <c r="C64" s="1" t="s">
        <v>345</v>
      </c>
      <c r="D64" s="1" t="s">
        <v>170</v>
      </c>
      <c r="E64" s="1">
        <v>5562036</v>
      </c>
      <c r="F64" s="7">
        <v>15539</v>
      </c>
      <c r="G64" s="7">
        <v>21900</v>
      </c>
      <c r="H64" s="7">
        <v>25629</v>
      </c>
      <c r="I64" s="7">
        <v>28127</v>
      </c>
      <c r="J64" s="7">
        <v>29017</v>
      </c>
      <c r="K64" s="7">
        <v>29246</v>
      </c>
    </row>
    <row r="65" spans="1:11" x14ac:dyDescent="0.3">
      <c r="A65" s="1">
        <f t="shared" si="1"/>
        <v>51</v>
      </c>
      <c r="B65" s="2" t="s">
        <v>50</v>
      </c>
      <c r="C65" s="1" t="s">
        <v>111</v>
      </c>
      <c r="D65" s="1" t="s">
        <v>171</v>
      </c>
      <c r="E65" s="1">
        <v>5566000</v>
      </c>
      <c r="F65" s="7">
        <v>294166</v>
      </c>
      <c r="G65" s="7">
        <v>317808</v>
      </c>
      <c r="H65" s="7">
        <v>356645</v>
      </c>
      <c r="I65" s="7">
        <v>378416</v>
      </c>
      <c r="J65" s="7">
        <v>433659</v>
      </c>
      <c r="K65" s="7">
        <v>443690</v>
      </c>
    </row>
    <row r="66" spans="1:11" x14ac:dyDescent="0.3">
      <c r="A66" s="1">
        <f t="shared" si="1"/>
        <v>52</v>
      </c>
      <c r="B66" s="2" t="s">
        <v>51</v>
      </c>
      <c r="C66" s="1" t="s">
        <v>346</v>
      </c>
      <c r="D66" s="1" t="s">
        <v>172</v>
      </c>
      <c r="E66" s="1">
        <v>5566004</v>
      </c>
      <c r="F66" s="7">
        <v>5300</v>
      </c>
      <c r="G66" s="7">
        <v>4814</v>
      </c>
      <c r="H66" s="7">
        <v>5836</v>
      </c>
      <c r="I66" s="7">
        <v>7658</v>
      </c>
      <c r="J66" s="7">
        <v>9999</v>
      </c>
      <c r="K66" s="7">
        <v>10220</v>
      </c>
    </row>
    <row r="67" spans="1:11" x14ac:dyDescent="0.3">
      <c r="A67" s="1">
        <f t="shared" si="1"/>
        <v>53</v>
      </c>
      <c r="B67" s="2" t="s">
        <v>52</v>
      </c>
      <c r="C67" s="1" t="s">
        <v>347</v>
      </c>
      <c r="D67" s="1" t="s">
        <v>173</v>
      </c>
      <c r="E67" s="1">
        <v>5566008</v>
      </c>
      <c r="F67" s="7">
        <v>24500</v>
      </c>
      <c r="G67" s="7">
        <v>26180</v>
      </c>
      <c r="H67" s="7">
        <v>29904</v>
      </c>
      <c r="I67" s="7">
        <v>31007</v>
      </c>
      <c r="J67" s="7">
        <v>35236</v>
      </c>
      <c r="K67" s="7">
        <v>35513</v>
      </c>
    </row>
    <row r="68" spans="1:11" x14ac:dyDescent="0.3">
      <c r="A68" s="1">
        <f t="shared" si="1"/>
        <v>54</v>
      </c>
      <c r="B68" s="2" t="s">
        <v>53</v>
      </c>
      <c r="C68" s="1" t="s">
        <v>348</v>
      </c>
      <c r="D68" s="1" t="s">
        <v>174</v>
      </c>
      <c r="E68" s="1">
        <v>5566012</v>
      </c>
      <c r="F68" s="7">
        <v>19758</v>
      </c>
      <c r="G68" s="7">
        <v>23492</v>
      </c>
      <c r="H68" s="7">
        <v>26999</v>
      </c>
      <c r="I68" s="7">
        <v>29512</v>
      </c>
      <c r="J68" s="7">
        <v>34659</v>
      </c>
      <c r="K68" s="7">
        <v>37806</v>
      </c>
    </row>
    <row r="69" spans="1:11" x14ac:dyDescent="0.3">
      <c r="A69" s="1">
        <f t="shared" si="1"/>
        <v>55</v>
      </c>
      <c r="B69" s="2" t="s">
        <v>54</v>
      </c>
      <c r="C69" s="1" t="s">
        <v>349</v>
      </c>
      <c r="D69" s="1" t="s">
        <v>175</v>
      </c>
      <c r="E69" s="1">
        <v>5566016</v>
      </c>
      <c r="F69" s="7">
        <v>11987</v>
      </c>
      <c r="G69" s="7">
        <v>12877</v>
      </c>
      <c r="H69" s="7">
        <v>14110</v>
      </c>
      <c r="I69" s="7">
        <v>15305</v>
      </c>
      <c r="J69" s="7">
        <v>19660</v>
      </c>
      <c r="K69" s="7">
        <v>19600</v>
      </c>
    </row>
    <row r="70" spans="1:11" x14ac:dyDescent="0.3">
      <c r="A70" s="1">
        <f t="shared" si="1"/>
        <v>56</v>
      </c>
      <c r="B70" s="2" t="s">
        <v>55</v>
      </c>
      <c r="C70" s="1" t="s">
        <v>350</v>
      </c>
      <c r="D70" s="1" t="s">
        <v>176</v>
      </c>
      <c r="E70" s="1">
        <v>5566020</v>
      </c>
      <c r="F70" s="7">
        <v>5901</v>
      </c>
      <c r="G70" s="7">
        <v>5413</v>
      </c>
      <c r="H70" s="7">
        <v>5775</v>
      </c>
      <c r="I70" s="7">
        <v>5928</v>
      </c>
      <c r="J70" s="7">
        <v>7631</v>
      </c>
      <c r="K70" s="7">
        <v>7629</v>
      </c>
    </row>
    <row r="71" spans="1:11" x14ac:dyDescent="0.3">
      <c r="A71" s="1">
        <f t="shared" si="1"/>
        <v>57</v>
      </c>
      <c r="B71" s="2" t="s">
        <v>56</v>
      </c>
      <c r="C71" s="1" t="s">
        <v>351</v>
      </c>
      <c r="D71" s="1" t="s">
        <v>177</v>
      </c>
      <c r="E71" s="1">
        <v>5566024</v>
      </c>
      <c r="F71" s="7">
        <v>4838</v>
      </c>
      <c r="G71" s="7">
        <v>4950</v>
      </c>
      <c r="H71" s="7">
        <v>5868</v>
      </c>
      <c r="I71" s="7">
        <v>6010</v>
      </c>
      <c r="J71" s="7">
        <v>6496</v>
      </c>
      <c r="K71" s="7">
        <v>6765</v>
      </c>
    </row>
    <row r="72" spans="1:11" x14ac:dyDescent="0.3">
      <c r="A72" s="1">
        <f t="shared" si="1"/>
        <v>58</v>
      </c>
      <c r="B72" s="2" t="s">
        <v>57</v>
      </c>
      <c r="C72" s="1" t="s">
        <v>352</v>
      </c>
      <c r="D72" s="1" t="s">
        <v>178</v>
      </c>
      <c r="E72" s="1">
        <v>5566028</v>
      </c>
      <c r="F72" s="7">
        <v>30822</v>
      </c>
      <c r="G72" s="7">
        <v>35965</v>
      </c>
      <c r="H72" s="7">
        <v>40782</v>
      </c>
      <c r="I72" s="7">
        <v>43243</v>
      </c>
      <c r="J72" s="7">
        <v>50569</v>
      </c>
      <c r="K72" s="7">
        <v>50618</v>
      </c>
    </row>
    <row r="73" spans="1:11" x14ac:dyDescent="0.3">
      <c r="A73" s="1">
        <f t="shared" si="1"/>
        <v>59</v>
      </c>
      <c r="B73" s="2" t="s">
        <v>58</v>
      </c>
      <c r="C73" s="1" t="s">
        <v>353</v>
      </c>
      <c r="D73" s="1" t="s">
        <v>179</v>
      </c>
      <c r="E73" s="1">
        <v>5566032</v>
      </c>
      <c r="F73" s="7">
        <v>3700</v>
      </c>
      <c r="G73" s="7">
        <v>3822</v>
      </c>
      <c r="H73" s="7">
        <v>4403</v>
      </c>
      <c r="I73" s="7">
        <v>5596</v>
      </c>
      <c r="J73" s="7">
        <v>6372</v>
      </c>
      <c r="K73" s="7">
        <v>6765</v>
      </c>
    </row>
    <row r="74" spans="1:11" x14ac:dyDescent="0.3">
      <c r="A74" s="1">
        <f t="shared" si="1"/>
        <v>60</v>
      </c>
      <c r="B74" s="2" t="s">
        <v>59</v>
      </c>
      <c r="C74" s="1" t="s">
        <v>354</v>
      </c>
      <c r="D74" s="1" t="s">
        <v>180</v>
      </c>
      <c r="E74" s="1">
        <v>5566036</v>
      </c>
      <c r="F74" s="7">
        <v>4277</v>
      </c>
      <c r="G74" s="7">
        <v>3925</v>
      </c>
      <c r="H74" s="7">
        <v>4485</v>
      </c>
      <c r="I74" s="7">
        <v>5147</v>
      </c>
      <c r="J74" s="7">
        <v>6485</v>
      </c>
      <c r="K74" s="7">
        <v>6721</v>
      </c>
    </row>
    <row r="75" spans="1:11" x14ac:dyDescent="0.3">
      <c r="A75" s="1">
        <f t="shared" si="1"/>
        <v>61</v>
      </c>
      <c r="B75" s="2" t="s">
        <v>60</v>
      </c>
      <c r="C75" s="1" t="s">
        <v>355</v>
      </c>
      <c r="D75" s="1" t="s">
        <v>181</v>
      </c>
      <c r="E75" s="1">
        <v>5566040</v>
      </c>
      <c r="F75" s="7">
        <v>19365</v>
      </c>
      <c r="G75" s="7">
        <v>20718</v>
      </c>
      <c r="H75" s="7">
        <v>21313</v>
      </c>
      <c r="I75" s="7">
        <v>20215</v>
      </c>
      <c r="J75" s="7">
        <v>21828</v>
      </c>
      <c r="K75" s="7">
        <v>22196</v>
      </c>
    </row>
    <row r="76" spans="1:11" x14ac:dyDescent="0.3">
      <c r="A76" s="1">
        <f t="shared" si="1"/>
        <v>62</v>
      </c>
      <c r="B76" s="2" t="s">
        <v>61</v>
      </c>
      <c r="C76" s="1" t="s">
        <v>356</v>
      </c>
      <c r="D76" s="1" t="s">
        <v>182</v>
      </c>
      <c r="E76" s="1">
        <v>5566044</v>
      </c>
      <c r="F76" s="7">
        <v>7099</v>
      </c>
      <c r="G76" s="7">
        <v>6774</v>
      </c>
      <c r="H76" s="7">
        <v>7066</v>
      </c>
      <c r="I76" s="7">
        <v>7832</v>
      </c>
      <c r="J76" s="7">
        <v>8577</v>
      </c>
      <c r="K76" s="7">
        <v>8438</v>
      </c>
    </row>
    <row r="77" spans="1:11" x14ac:dyDescent="0.3">
      <c r="A77" s="1">
        <f t="shared" si="1"/>
        <v>63</v>
      </c>
      <c r="B77" s="2" t="s">
        <v>62</v>
      </c>
      <c r="C77" s="1" t="s">
        <v>357</v>
      </c>
      <c r="D77" s="1" t="s">
        <v>183</v>
      </c>
      <c r="E77" s="1">
        <v>5566048</v>
      </c>
      <c r="F77" s="7">
        <v>4775</v>
      </c>
      <c r="G77" s="7">
        <v>6635</v>
      </c>
      <c r="H77" s="7">
        <v>8350</v>
      </c>
      <c r="I77" s="7">
        <v>10060</v>
      </c>
      <c r="J77" s="7">
        <v>13728</v>
      </c>
      <c r="K77" s="7">
        <v>13450</v>
      </c>
    </row>
    <row r="78" spans="1:11" x14ac:dyDescent="0.3">
      <c r="A78" s="1">
        <f t="shared" si="1"/>
        <v>64</v>
      </c>
      <c r="B78" s="2" t="s">
        <v>63</v>
      </c>
      <c r="C78" s="1" t="s">
        <v>358</v>
      </c>
      <c r="D78" s="1" t="s">
        <v>184</v>
      </c>
      <c r="E78" s="1">
        <v>5566052</v>
      </c>
      <c r="F78" s="7">
        <v>4285</v>
      </c>
      <c r="G78" s="7">
        <v>4503</v>
      </c>
      <c r="H78" s="7">
        <v>5031</v>
      </c>
      <c r="I78" s="7">
        <v>5738</v>
      </c>
      <c r="J78" s="7">
        <v>6397</v>
      </c>
      <c r="K78" s="7">
        <v>6404</v>
      </c>
    </row>
    <row r="79" spans="1:11" x14ac:dyDescent="0.3">
      <c r="A79" s="1">
        <f t="shared" si="1"/>
        <v>65</v>
      </c>
      <c r="B79" s="2" t="s">
        <v>64</v>
      </c>
      <c r="C79" s="1" t="s">
        <v>359</v>
      </c>
      <c r="D79" s="1" t="s">
        <v>185</v>
      </c>
      <c r="E79" s="1">
        <v>5566056</v>
      </c>
      <c r="F79" s="7">
        <v>8408</v>
      </c>
      <c r="G79" s="7">
        <v>9071</v>
      </c>
      <c r="H79" s="7">
        <v>10022</v>
      </c>
      <c r="I79" s="7">
        <v>10206</v>
      </c>
      <c r="J79" s="7">
        <v>11830</v>
      </c>
      <c r="K79" s="7">
        <v>11507</v>
      </c>
    </row>
    <row r="80" spans="1:11" x14ac:dyDescent="0.3">
      <c r="A80" s="1">
        <f t="shared" si="1"/>
        <v>66</v>
      </c>
      <c r="B80" s="2" t="s">
        <v>65</v>
      </c>
      <c r="C80" s="1" t="s">
        <v>360</v>
      </c>
      <c r="D80" s="1" t="s">
        <v>186</v>
      </c>
      <c r="E80" s="1">
        <v>5566060</v>
      </c>
      <c r="F80" s="7">
        <v>7981</v>
      </c>
      <c r="G80" s="7">
        <v>8739</v>
      </c>
      <c r="H80" s="7">
        <v>10200</v>
      </c>
      <c r="I80" s="7">
        <v>11435</v>
      </c>
      <c r="J80" s="7">
        <v>13698</v>
      </c>
      <c r="K80" s="7">
        <v>13708</v>
      </c>
    </row>
    <row r="81" spans="1:11" x14ac:dyDescent="0.3">
      <c r="A81" s="1">
        <f t="shared" ref="A81:A114" si="2">A80+1</f>
        <v>67</v>
      </c>
      <c r="B81" s="2" t="s">
        <v>66</v>
      </c>
      <c r="C81" s="1" t="s">
        <v>361</v>
      </c>
      <c r="D81" s="1" t="s">
        <v>187</v>
      </c>
      <c r="E81" s="1">
        <v>5566064</v>
      </c>
      <c r="F81" s="7">
        <v>6411</v>
      </c>
      <c r="G81" s="7">
        <v>6643</v>
      </c>
      <c r="H81" s="7">
        <v>7350</v>
      </c>
      <c r="I81" s="7">
        <v>8430</v>
      </c>
      <c r="J81" s="7">
        <v>9368</v>
      </c>
      <c r="K81" s="7">
        <v>9901</v>
      </c>
    </row>
    <row r="82" spans="1:11" x14ac:dyDescent="0.3">
      <c r="A82" s="1">
        <f t="shared" si="2"/>
        <v>68</v>
      </c>
      <c r="B82" s="2" t="s">
        <v>67</v>
      </c>
      <c r="C82" s="1" t="s">
        <v>362</v>
      </c>
      <c r="D82" s="1" t="s">
        <v>188</v>
      </c>
      <c r="E82" s="1">
        <v>5566068</v>
      </c>
      <c r="F82" s="7">
        <v>14485</v>
      </c>
      <c r="G82" s="7">
        <v>15036</v>
      </c>
      <c r="H82" s="7">
        <v>15978</v>
      </c>
      <c r="I82" s="7">
        <v>16873</v>
      </c>
      <c r="J82" s="7">
        <v>18876</v>
      </c>
      <c r="K82" s="7">
        <v>19884</v>
      </c>
    </row>
    <row r="83" spans="1:11" x14ac:dyDescent="0.3">
      <c r="A83" s="1">
        <f t="shared" si="2"/>
        <v>69</v>
      </c>
      <c r="B83" s="2" t="s">
        <v>68</v>
      </c>
      <c r="C83" s="1" t="s">
        <v>363</v>
      </c>
      <c r="D83" s="1" t="s">
        <v>189</v>
      </c>
      <c r="E83" s="1">
        <v>5566072</v>
      </c>
      <c r="F83" s="7">
        <v>5909</v>
      </c>
      <c r="G83" s="7">
        <v>7294</v>
      </c>
      <c r="H83" s="7">
        <v>8778</v>
      </c>
      <c r="I83" s="7">
        <v>9610</v>
      </c>
      <c r="J83" s="7">
        <v>11378</v>
      </c>
      <c r="K83" s="7">
        <v>11271</v>
      </c>
    </row>
    <row r="84" spans="1:11" x14ac:dyDescent="0.3">
      <c r="A84" s="1">
        <f t="shared" si="2"/>
        <v>70</v>
      </c>
      <c r="B84" s="2" t="s">
        <v>69</v>
      </c>
      <c r="C84" s="1" t="s">
        <v>364</v>
      </c>
      <c r="D84" s="1" t="s">
        <v>190</v>
      </c>
      <c r="E84" s="1">
        <v>5566076</v>
      </c>
      <c r="F84" s="7">
        <v>53771</v>
      </c>
      <c r="G84" s="7">
        <v>58784</v>
      </c>
      <c r="H84" s="7">
        <v>68986</v>
      </c>
      <c r="I84" s="7">
        <v>69348</v>
      </c>
      <c r="J84" s="7">
        <v>72749</v>
      </c>
      <c r="K84" s="7">
        <v>76344</v>
      </c>
    </row>
    <row r="85" spans="1:11" x14ac:dyDescent="0.3">
      <c r="A85" s="1">
        <f t="shared" si="2"/>
        <v>71</v>
      </c>
      <c r="B85" s="2" t="s">
        <v>70</v>
      </c>
      <c r="C85" s="1" t="s">
        <v>365</v>
      </c>
      <c r="D85" s="1" t="s">
        <v>191</v>
      </c>
      <c r="E85" s="1">
        <v>5566080</v>
      </c>
      <c r="F85" s="7">
        <v>2485</v>
      </c>
      <c r="G85" s="7">
        <v>2634</v>
      </c>
      <c r="H85" s="7">
        <v>3288</v>
      </c>
      <c r="I85" s="7">
        <v>4884</v>
      </c>
      <c r="J85" s="7">
        <v>7157</v>
      </c>
      <c r="K85" s="7">
        <v>6865</v>
      </c>
    </row>
    <row r="86" spans="1:11" x14ac:dyDescent="0.3">
      <c r="A86" s="1">
        <f t="shared" si="2"/>
        <v>72</v>
      </c>
      <c r="B86" s="2" t="s">
        <v>71</v>
      </c>
      <c r="C86" s="1" t="s">
        <v>366</v>
      </c>
      <c r="D86" s="1" t="s">
        <v>192</v>
      </c>
      <c r="E86" s="1">
        <v>5566084</v>
      </c>
      <c r="F86" s="7">
        <v>26560</v>
      </c>
      <c r="G86" s="7">
        <v>27768</v>
      </c>
      <c r="H86" s="7">
        <v>29587</v>
      </c>
      <c r="I86" s="7">
        <v>30067</v>
      </c>
      <c r="J86" s="7">
        <v>33392</v>
      </c>
      <c r="K86" s="7">
        <v>33965</v>
      </c>
    </row>
    <row r="87" spans="1:11" x14ac:dyDescent="0.3">
      <c r="A87" s="1">
        <f t="shared" si="2"/>
        <v>73</v>
      </c>
      <c r="B87" s="2" t="s">
        <v>72</v>
      </c>
      <c r="C87" s="1" t="s">
        <v>367</v>
      </c>
      <c r="D87" s="1" t="s">
        <v>193</v>
      </c>
      <c r="E87" s="1">
        <v>5566088</v>
      </c>
      <c r="F87" s="7">
        <v>7766</v>
      </c>
      <c r="G87" s="7">
        <v>7812</v>
      </c>
      <c r="H87" s="7">
        <v>8179</v>
      </c>
      <c r="I87" s="7">
        <v>8861</v>
      </c>
      <c r="J87" s="7">
        <v>8824</v>
      </c>
      <c r="K87" s="7">
        <v>8996</v>
      </c>
    </row>
    <row r="88" spans="1:11" x14ac:dyDescent="0.3">
      <c r="A88" s="1">
        <f t="shared" si="2"/>
        <v>74</v>
      </c>
      <c r="B88" s="2" t="s">
        <v>73</v>
      </c>
      <c r="C88" s="1" t="s">
        <v>368</v>
      </c>
      <c r="D88" s="1" t="s">
        <v>194</v>
      </c>
      <c r="E88" s="1">
        <v>5566092</v>
      </c>
      <c r="F88" s="7">
        <v>8243</v>
      </c>
      <c r="G88" s="7">
        <v>8460</v>
      </c>
      <c r="H88" s="7">
        <v>8462</v>
      </c>
      <c r="I88" s="7">
        <v>8930</v>
      </c>
      <c r="J88" s="7">
        <v>10949</v>
      </c>
      <c r="K88" s="7">
        <v>10885</v>
      </c>
    </row>
    <row r="89" spans="1:11" x14ac:dyDescent="0.3">
      <c r="A89" s="1">
        <f t="shared" si="2"/>
        <v>75</v>
      </c>
      <c r="B89" s="2" t="s">
        <v>74</v>
      </c>
      <c r="C89" s="1" t="s">
        <v>369</v>
      </c>
      <c r="D89" s="1" t="s">
        <v>195</v>
      </c>
      <c r="E89" s="1">
        <v>5566096</v>
      </c>
      <c r="F89" s="7">
        <v>5540</v>
      </c>
      <c r="G89" s="7">
        <v>5499</v>
      </c>
      <c r="H89" s="7">
        <v>5893</v>
      </c>
      <c r="I89" s="7">
        <v>6521</v>
      </c>
      <c r="J89" s="7">
        <v>7801</v>
      </c>
      <c r="K89" s="7">
        <v>8239</v>
      </c>
    </row>
    <row r="90" spans="1:11" x14ac:dyDescent="0.3">
      <c r="A90" s="1">
        <f t="shared" si="2"/>
        <v>76</v>
      </c>
      <c r="B90" s="2" t="s">
        <v>75</v>
      </c>
      <c r="C90" s="1" t="s">
        <v>112</v>
      </c>
      <c r="D90" s="1" t="s">
        <v>196</v>
      </c>
      <c r="E90" s="1">
        <v>5570000</v>
      </c>
      <c r="F90" s="7">
        <v>191921</v>
      </c>
      <c r="G90" s="7">
        <v>205543</v>
      </c>
      <c r="H90" s="7">
        <v>229136</v>
      </c>
      <c r="I90" s="7">
        <v>247447</v>
      </c>
      <c r="J90" s="7">
        <v>273477</v>
      </c>
      <c r="K90" s="7">
        <v>279209</v>
      </c>
    </row>
    <row r="91" spans="1:11" x14ac:dyDescent="0.3">
      <c r="A91" s="1">
        <f t="shared" si="2"/>
        <v>77</v>
      </c>
      <c r="B91" s="2" t="s">
        <v>76</v>
      </c>
      <c r="C91" s="1" t="s">
        <v>370</v>
      </c>
      <c r="D91" s="1" t="s">
        <v>197</v>
      </c>
      <c r="E91" s="1">
        <v>5570004</v>
      </c>
      <c r="F91" s="7">
        <v>40094</v>
      </c>
      <c r="G91" s="7">
        <v>47339</v>
      </c>
      <c r="H91" s="7">
        <v>52819</v>
      </c>
      <c r="I91" s="7">
        <v>52657</v>
      </c>
      <c r="J91" s="7">
        <v>52280</v>
      </c>
      <c r="K91" s="7">
        <v>52669</v>
      </c>
    </row>
    <row r="92" spans="1:11" x14ac:dyDescent="0.3">
      <c r="A92" s="1">
        <f t="shared" si="2"/>
        <v>78</v>
      </c>
      <c r="B92" s="2" t="s">
        <v>77</v>
      </c>
      <c r="C92" s="1" t="s">
        <v>371</v>
      </c>
      <c r="D92" s="1" t="s">
        <v>198</v>
      </c>
      <c r="E92" s="1">
        <v>5570008</v>
      </c>
      <c r="F92" s="7">
        <v>29648</v>
      </c>
      <c r="G92" s="7">
        <v>34220</v>
      </c>
      <c r="H92" s="7">
        <v>37850</v>
      </c>
      <c r="I92" s="7">
        <v>35877</v>
      </c>
      <c r="J92" s="7">
        <v>36116</v>
      </c>
      <c r="K92" s="7">
        <v>36692</v>
      </c>
    </row>
    <row r="93" spans="1:11" x14ac:dyDescent="0.3">
      <c r="A93" s="1">
        <f t="shared" si="2"/>
        <v>79</v>
      </c>
      <c r="B93" s="2" t="s">
        <v>78</v>
      </c>
      <c r="C93" s="1" t="s">
        <v>372</v>
      </c>
      <c r="D93" s="1" t="s">
        <v>199</v>
      </c>
      <c r="E93" s="1">
        <v>5570012</v>
      </c>
      <c r="F93" s="7">
        <v>3525</v>
      </c>
      <c r="G93" s="7">
        <v>3545</v>
      </c>
      <c r="H93" s="7">
        <v>3936</v>
      </c>
      <c r="I93" s="7">
        <v>4927</v>
      </c>
      <c r="J93" s="7">
        <v>6284</v>
      </c>
      <c r="K93" s="7">
        <v>5976</v>
      </c>
    </row>
    <row r="94" spans="1:11" x14ac:dyDescent="0.3">
      <c r="A94" s="1">
        <f t="shared" si="2"/>
        <v>80</v>
      </c>
      <c r="B94" s="2" t="s">
        <v>79</v>
      </c>
      <c r="C94" s="1" t="s">
        <v>373</v>
      </c>
      <c r="D94" s="1" t="s">
        <v>200</v>
      </c>
      <c r="E94" s="1">
        <v>5570016</v>
      </c>
      <c r="F94" s="7">
        <v>9949</v>
      </c>
      <c r="G94" s="7">
        <v>9364</v>
      </c>
      <c r="H94" s="7">
        <v>10297</v>
      </c>
      <c r="I94" s="7">
        <v>11603</v>
      </c>
      <c r="J94" s="7">
        <v>15176</v>
      </c>
      <c r="K94" s="7">
        <v>15914</v>
      </c>
    </row>
    <row r="95" spans="1:11" x14ac:dyDescent="0.3">
      <c r="A95" s="1">
        <f t="shared" si="2"/>
        <v>81</v>
      </c>
      <c r="B95" s="2" t="s">
        <v>80</v>
      </c>
      <c r="C95" s="1" t="s">
        <v>374</v>
      </c>
      <c r="D95" s="1" t="s">
        <v>201</v>
      </c>
      <c r="E95" s="1">
        <v>5570020</v>
      </c>
      <c r="F95" s="7">
        <v>14589</v>
      </c>
      <c r="G95" s="7">
        <v>15801</v>
      </c>
      <c r="H95" s="7">
        <v>18257</v>
      </c>
      <c r="I95" s="7">
        <v>19192</v>
      </c>
      <c r="J95" s="7">
        <v>19662</v>
      </c>
      <c r="K95" s="7">
        <v>19723</v>
      </c>
    </row>
    <row r="96" spans="1:11" x14ac:dyDescent="0.3">
      <c r="A96" s="1">
        <f t="shared" si="2"/>
        <v>82</v>
      </c>
      <c r="B96" s="2" t="s">
        <v>81</v>
      </c>
      <c r="C96" s="1" t="s">
        <v>375</v>
      </c>
      <c r="D96" s="1" t="s">
        <v>202</v>
      </c>
      <c r="E96" s="1">
        <v>5570024</v>
      </c>
      <c r="F96" s="7">
        <v>4131</v>
      </c>
      <c r="G96" s="7">
        <v>3753</v>
      </c>
      <c r="H96" s="7">
        <v>4517</v>
      </c>
      <c r="I96" s="7">
        <v>7445</v>
      </c>
      <c r="J96" s="7">
        <v>9382</v>
      </c>
      <c r="K96" s="7">
        <v>9704</v>
      </c>
    </row>
    <row r="97" spans="1:11" x14ac:dyDescent="0.3">
      <c r="A97" s="1">
        <f t="shared" si="2"/>
        <v>83</v>
      </c>
      <c r="B97" s="2" t="s">
        <v>82</v>
      </c>
      <c r="C97" s="1" t="s">
        <v>376</v>
      </c>
      <c r="D97" s="1" t="s">
        <v>203</v>
      </c>
      <c r="E97" s="1">
        <v>5570028</v>
      </c>
      <c r="F97" s="7">
        <v>19716</v>
      </c>
      <c r="G97" s="7">
        <v>21657</v>
      </c>
      <c r="H97" s="7">
        <v>24275</v>
      </c>
      <c r="I97" s="7">
        <v>27033</v>
      </c>
      <c r="J97" s="7">
        <v>28940</v>
      </c>
      <c r="K97" s="7">
        <v>29704</v>
      </c>
    </row>
    <row r="98" spans="1:11" x14ac:dyDescent="0.3">
      <c r="A98" s="1">
        <f t="shared" si="2"/>
        <v>84</v>
      </c>
      <c r="B98" s="2" t="s">
        <v>83</v>
      </c>
      <c r="C98" s="1" t="s">
        <v>377</v>
      </c>
      <c r="D98" s="1" t="s">
        <v>204</v>
      </c>
      <c r="E98" s="1">
        <v>5570032</v>
      </c>
      <c r="F98" s="7">
        <v>5329</v>
      </c>
      <c r="G98" s="7">
        <v>5358</v>
      </c>
      <c r="H98" s="7">
        <v>6163</v>
      </c>
      <c r="I98" s="7">
        <v>6926</v>
      </c>
      <c r="J98" s="7">
        <v>10624</v>
      </c>
      <c r="K98" s="7">
        <v>11027</v>
      </c>
    </row>
    <row r="99" spans="1:11" x14ac:dyDescent="0.3">
      <c r="A99" s="1">
        <f t="shared" si="2"/>
        <v>85</v>
      </c>
      <c r="B99" s="2" t="s">
        <v>84</v>
      </c>
      <c r="C99" s="1" t="s">
        <v>378</v>
      </c>
      <c r="D99" s="1" t="s">
        <v>205</v>
      </c>
      <c r="E99" s="1">
        <v>5570036</v>
      </c>
      <c r="F99" s="7">
        <v>7391</v>
      </c>
      <c r="G99" s="7">
        <v>7198</v>
      </c>
      <c r="H99" s="7">
        <v>8274</v>
      </c>
      <c r="I99" s="7">
        <v>9438</v>
      </c>
      <c r="J99" s="7">
        <v>13981</v>
      </c>
      <c r="K99" s="7">
        <v>14469</v>
      </c>
    </row>
    <row r="100" spans="1:11" x14ac:dyDescent="0.3">
      <c r="A100" s="1">
        <f t="shared" si="2"/>
        <v>86</v>
      </c>
      <c r="B100" s="2" t="s">
        <v>85</v>
      </c>
      <c r="C100" s="1" t="s">
        <v>379</v>
      </c>
      <c r="D100" s="1" t="s">
        <v>206</v>
      </c>
      <c r="E100" s="1">
        <v>5570040</v>
      </c>
      <c r="F100" s="7">
        <v>8665</v>
      </c>
      <c r="G100" s="7">
        <v>8244</v>
      </c>
      <c r="H100" s="7">
        <v>8896</v>
      </c>
      <c r="I100" s="7">
        <v>10809</v>
      </c>
      <c r="J100" s="7">
        <v>12834</v>
      </c>
      <c r="K100" s="7">
        <v>13785</v>
      </c>
    </row>
    <row r="101" spans="1:11" x14ac:dyDescent="0.3">
      <c r="A101" s="1">
        <f t="shared" si="2"/>
        <v>87</v>
      </c>
      <c r="B101" s="2" t="s">
        <v>86</v>
      </c>
      <c r="C101" s="1" t="s">
        <v>380</v>
      </c>
      <c r="D101" s="1" t="s">
        <v>207</v>
      </c>
      <c r="E101" s="1">
        <v>5570044</v>
      </c>
      <c r="F101" s="7">
        <v>11987</v>
      </c>
      <c r="G101" s="7">
        <v>12044</v>
      </c>
      <c r="H101" s="7">
        <v>13494</v>
      </c>
      <c r="I101" s="7">
        <v>16555</v>
      </c>
      <c r="J101" s="7">
        <v>18866</v>
      </c>
      <c r="K101" s="7">
        <v>19751</v>
      </c>
    </row>
    <row r="102" spans="1:11" x14ac:dyDescent="0.3">
      <c r="A102" s="1">
        <f t="shared" si="2"/>
        <v>88</v>
      </c>
      <c r="B102" s="2" t="s">
        <v>87</v>
      </c>
      <c r="C102" s="1" t="s">
        <v>381</v>
      </c>
      <c r="D102" s="1" t="s">
        <v>208</v>
      </c>
      <c r="E102" s="1">
        <v>5570048</v>
      </c>
      <c r="F102" s="7">
        <v>9919</v>
      </c>
      <c r="G102" s="7">
        <v>9986</v>
      </c>
      <c r="H102" s="7">
        <v>10764</v>
      </c>
      <c r="I102" s="7">
        <v>11509</v>
      </c>
      <c r="J102" s="7">
        <v>12350</v>
      </c>
      <c r="K102" s="7">
        <v>12619</v>
      </c>
    </row>
    <row r="103" spans="1:11" x14ac:dyDescent="0.3">
      <c r="A103" s="1">
        <f t="shared" si="2"/>
        <v>89</v>
      </c>
      <c r="B103" s="2" t="s">
        <v>88</v>
      </c>
      <c r="C103" s="1" t="s">
        <v>382</v>
      </c>
      <c r="D103" s="1" t="s">
        <v>209</v>
      </c>
      <c r="E103" s="1">
        <v>5570052</v>
      </c>
      <c r="F103" s="7">
        <v>26978</v>
      </c>
      <c r="G103" s="7">
        <v>27034</v>
      </c>
      <c r="H103" s="7">
        <v>29594</v>
      </c>
      <c r="I103" s="7">
        <v>33476</v>
      </c>
      <c r="J103" s="7">
        <v>36982</v>
      </c>
      <c r="K103" s="1">
        <v>37176</v>
      </c>
    </row>
    <row r="104" spans="1:11" x14ac:dyDescent="0.3">
      <c r="A104" s="1">
        <f t="shared" si="2"/>
        <v>90</v>
      </c>
      <c r="B104" s="2" t="s">
        <v>89</v>
      </c>
      <c r="C104" s="1" t="s">
        <v>113</v>
      </c>
      <c r="D104" s="1" t="s">
        <v>124</v>
      </c>
      <c r="E104" s="1">
        <v>5501001</v>
      </c>
      <c r="F104" s="7">
        <v>831471</v>
      </c>
      <c r="G104" s="7">
        <v>899173</v>
      </c>
      <c r="H104" s="7">
        <v>1011419</v>
      </c>
      <c r="I104" s="7">
        <v>1109834</v>
      </c>
      <c r="J104" s="7">
        <v>1286160</v>
      </c>
      <c r="K104" s="1">
        <v>1320270</v>
      </c>
    </row>
    <row r="105" spans="1:11" x14ac:dyDescent="0.3">
      <c r="A105" s="1">
        <f t="shared" si="2"/>
        <v>91</v>
      </c>
      <c r="B105" s="2" t="s">
        <v>90</v>
      </c>
      <c r="C105" s="1" t="s">
        <v>114</v>
      </c>
      <c r="D105" s="1" t="s">
        <v>125</v>
      </c>
      <c r="E105" s="1">
        <v>5501002</v>
      </c>
      <c r="F105" s="7">
        <v>314754</v>
      </c>
      <c r="G105" s="7">
        <v>319646</v>
      </c>
      <c r="H105" s="7">
        <v>361507</v>
      </c>
      <c r="I105" s="7">
        <v>424741</v>
      </c>
      <c r="J105" s="7">
        <v>519527</v>
      </c>
      <c r="K105" s="7">
        <v>531741</v>
      </c>
    </row>
    <row r="106" spans="1:11" x14ac:dyDescent="0.3">
      <c r="A106" s="1">
        <f t="shared" si="2"/>
        <v>92</v>
      </c>
      <c r="B106" s="2" t="s">
        <v>91</v>
      </c>
      <c r="C106" s="1" t="s">
        <v>115</v>
      </c>
      <c r="D106" s="1" t="s">
        <v>126</v>
      </c>
      <c r="E106" s="1">
        <v>5501003</v>
      </c>
      <c r="F106" s="7">
        <v>516717</v>
      </c>
      <c r="G106" s="7">
        <v>579527</v>
      </c>
      <c r="H106" s="7">
        <v>649912</v>
      </c>
      <c r="I106" s="7">
        <v>685093</v>
      </c>
      <c r="J106" s="7">
        <v>766633</v>
      </c>
      <c r="K106" s="7">
        <v>788529</v>
      </c>
    </row>
    <row r="107" spans="1:11" x14ac:dyDescent="0.3">
      <c r="A107" s="1">
        <f t="shared" si="2"/>
        <v>93</v>
      </c>
      <c r="B107" s="2" t="s">
        <v>92</v>
      </c>
      <c r="C107" s="1" t="s">
        <v>116</v>
      </c>
      <c r="D107" s="1" t="s">
        <v>127</v>
      </c>
      <c r="E107" s="1">
        <v>5501011</v>
      </c>
      <c r="F107" s="7">
        <v>250080</v>
      </c>
      <c r="G107" s="7">
        <v>319629</v>
      </c>
      <c r="H107" s="7">
        <v>364411</v>
      </c>
      <c r="I107" s="7">
        <v>387837</v>
      </c>
      <c r="J107" s="7">
        <v>466898</v>
      </c>
      <c r="K107" s="7">
        <v>489991</v>
      </c>
    </row>
    <row r="108" spans="1:11" x14ac:dyDescent="0.3">
      <c r="A108" s="1">
        <f t="shared" si="2"/>
        <v>94</v>
      </c>
      <c r="B108" s="2" t="s">
        <v>93</v>
      </c>
      <c r="C108" s="1" t="s">
        <v>117</v>
      </c>
      <c r="D108" s="1" t="s">
        <v>128</v>
      </c>
      <c r="E108" s="1">
        <v>5501012</v>
      </c>
      <c r="F108" s="7">
        <v>71270</v>
      </c>
      <c r="G108" s="7">
        <v>79080</v>
      </c>
      <c r="H108" s="7">
        <v>87929</v>
      </c>
      <c r="I108" s="7">
        <v>93222</v>
      </c>
      <c r="J108" s="7">
        <v>112017</v>
      </c>
      <c r="K108" s="7">
        <v>111510</v>
      </c>
    </row>
    <row r="109" spans="1:11" x14ac:dyDescent="0.3">
      <c r="A109" s="1">
        <f t="shared" si="2"/>
        <v>95</v>
      </c>
      <c r="B109" s="2" t="s">
        <v>94</v>
      </c>
      <c r="C109" s="1" t="s">
        <v>212</v>
      </c>
      <c r="D109" s="1" t="s">
        <v>222</v>
      </c>
      <c r="E109" s="1">
        <v>5502004</v>
      </c>
      <c r="F109" s="7">
        <v>720295</v>
      </c>
      <c r="G109" s="7">
        <v>875807</v>
      </c>
      <c r="H109" s="7">
        <v>833681</v>
      </c>
      <c r="I109" s="7">
        <v>745369</v>
      </c>
      <c r="J109" s="7">
        <v>702143</v>
      </c>
      <c r="K109" s="7">
        <v>706683</v>
      </c>
    </row>
    <row r="110" spans="1:11" x14ac:dyDescent="0.3">
      <c r="A110" s="1">
        <f t="shared" si="2"/>
        <v>96</v>
      </c>
      <c r="B110" s="2" t="s">
        <v>95</v>
      </c>
      <c r="C110" s="1" t="s">
        <v>221</v>
      </c>
      <c r="D110" s="1" t="s">
        <v>223</v>
      </c>
      <c r="E110" s="1">
        <v>5502005</v>
      </c>
      <c r="F110" s="7">
        <v>178730</v>
      </c>
      <c r="G110" s="7">
        <v>235634</v>
      </c>
      <c r="H110" s="7">
        <v>263707</v>
      </c>
      <c r="I110" s="7">
        <v>287803</v>
      </c>
      <c r="J110" s="7">
        <v>293316</v>
      </c>
      <c r="K110" s="7">
        <v>293718</v>
      </c>
    </row>
    <row r="111" spans="1:11" x14ac:dyDescent="0.3">
      <c r="A111" s="1">
        <f t="shared" si="2"/>
        <v>97</v>
      </c>
      <c r="B111" s="2" t="s">
        <v>96</v>
      </c>
      <c r="C111" s="1" t="s">
        <v>213</v>
      </c>
      <c r="D111" s="1" t="s">
        <v>220</v>
      </c>
      <c r="E111" s="1">
        <v>5900000</v>
      </c>
      <c r="F111" s="7">
        <v>3059485</v>
      </c>
      <c r="G111" s="7">
        <v>3612175</v>
      </c>
      <c r="H111" s="7">
        <v>3750699</v>
      </c>
      <c r="I111" s="7">
        <v>3605066</v>
      </c>
      <c r="J111" s="7">
        <v>3575207</v>
      </c>
      <c r="K111" s="7">
        <v>3558726</v>
      </c>
    </row>
    <row r="112" spans="1:11" x14ac:dyDescent="0.3">
      <c r="A112" s="1">
        <f t="shared" si="2"/>
        <v>98</v>
      </c>
      <c r="B112" s="2" t="s">
        <v>97</v>
      </c>
      <c r="C112" s="1" t="s">
        <v>214</v>
      </c>
      <c r="D112" s="1" t="s">
        <v>219</v>
      </c>
      <c r="E112" s="1">
        <v>5700000</v>
      </c>
      <c r="F112" s="7">
        <v>1501537</v>
      </c>
      <c r="G112" s="7">
        <v>1610438</v>
      </c>
      <c r="H112" s="7">
        <v>1745843</v>
      </c>
      <c r="I112" s="7">
        <v>1793359</v>
      </c>
      <c r="J112" s="7">
        <v>2029124</v>
      </c>
      <c r="K112" s="7">
        <v>2062686</v>
      </c>
    </row>
    <row r="113" spans="1:60" x14ac:dyDescent="0.3">
      <c r="A113" s="1">
        <f t="shared" si="2"/>
        <v>99</v>
      </c>
      <c r="B113" s="2" t="s">
        <v>98</v>
      </c>
      <c r="C113" s="1" t="s">
        <v>215</v>
      </c>
      <c r="D113" s="1" t="s">
        <v>217</v>
      </c>
      <c r="E113" s="1">
        <v>5100000</v>
      </c>
      <c r="F113" s="7">
        <v>4135399</v>
      </c>
      <c r="G113" s="7">
        <v>5161836</v>
      </c>
      <c r="H113" s="7">
        <v>5367932</v>
      </c>
      <c r="I113" s="7">
        <v>5068126</v>
      </c>
      <c r="J113" s="7">
        <v>5076864</v>
      </c>
      <c r="K113" s="7">
        <v>5202640</v>
      </c>
    </row>
    <row r="114" spans="1:60" x14ac:dyDescent="0.3">
      <c r="A114" s="1">
        <f t="shared" si="2"/>
        <v>100</v>
      </c>
      <c r="B114" s="2" t="s">
        <v>99</v>
      </c>
      <c r="C114" s="1" t="s">
        <v>216</v>
      </c>
      <c r="D114" s="1" t="s">
        <v>218</v>
      </c>
      <c r="E114" s="1">
        <v>5300000</v>
      </c>
      <c r="F114" s="7">
        <v>2618280</v>
      </c>
      <c r="G114" s="7">
        <v>3285663</v>
      </c>
      <c r="H114" s="7">
        <v>3688885</v>
      </c>
      <c r="I114" s="7">
        <v>3856102</v>
      </c>
      <c r="J114" s="7">
        <v>4285861</v>
      </c>
      <c r="K114" s="7">
        <v>4441994</v>
      </c>
    </row>
    <row r="115" spans="1:60" x14ac:dyDescent="0.3">
      <c r="B115" s="2"/>
    </row>
    <row r="116" spans="1:60" x14ac:dyDescent="0.3">
      <c r="B116" s="174" t="s">
        <v>395</v>
      </c>
      <c r="C116" s="175"/>
      <c r="D116" s="175"/>
    </row>
    <row r="117" spans="1:60" x14ac:dyDescent="0.3">
      <c r="A117" s="79"/>
      <c r="C117" s="1" t="str">
        <f>"Index " &amp; YEAR($F117) &amp; " = 100"</f>
        <v>Index 1950 = 100</v>
      </c>
      <c r="E117" s="89" t="s">
        <v>394</v>
      </c>
      <c r="F117" s="8">
        <f t="shared" ref="F117:K117" si="3">DATEVALUE(F$14)</f>
        <v>18519</v>
      </c>
      <c r="G117" s="8">
        <f t="shared" si="3"/>
        <v>22438</v>
      </c>
      <c r="H117" s="8">
        <f t="shared" si="3"/>
        <v>25715</v>
      </c>
      <c r="I117" s="8">
        <f t="shared" si="3"/>
        <v>31922</v>
      </c>
      <c r="J117" s="8">
        <f t="shared" si="3"/>
        <v>40672</v>
      </c>
      <c r="K117" s="8">
        <f t="shared" si="3"/>
        <v>44696</v>
      </c>
    </row>
    <row r="119" spans="1:60" x14ac:dyDescent="0.3">
      <c r="C119" s="1" t="s">
        <v>398</v>
      </c>
      <c r="D119" s="5" t="s">
        <v>396</v>
      </c>
      <c r="F119" s="80"/>
    </row>
    <row r="120" spans="1:60" x14ac:dyDescent="0.3">
      <c r="C120" s="5" t="str">
        <f>IF(ISNA($E120),"",TRIM(TEXT(INDEX($C$15:$C$114,$D120),"@")))</f>
        <v>Münster, Reg.-Bez.</v>
      </c>
      <c r="D120" s="5">
        <f>$E$6</f>
        <v>4</v>
      </c>
      <c r="E120" s="1">
        <f>INDEX($E$15:$E$114,D120)</f>
        <v>5500000</v>
      </c>
      <c r="F120" s="1">
        <f t="shared" ref="F120:K120" ca="1" si="4">INDIRECT("Z" &amp; 14+$D120&amp;"S",FALSE)</f>
        <v>1882307</v>
      </c>
      <c r="G120" s="1">
        <f t="shared" ca="1" si="4"/>
        <v>2231567</v>
      </c>
      <c r="H120" s="1">
        <f t="shared" ca="1" si="4"/>
        <v>2360754</v>
      </c>
      <c r="I120" s="1">
        <f t="shared" ca="1" si="4"/>
        <v>2389192</v>
      </c>
      <c r="J120" s="1">
        <f t="shared" ca="1" si="4"/>
        <v>2571195</v>
      </c>
      <c r="K120" s="1">
        <f t="shared" ca="1" si="4"/>
        <v>2624443</v>
      </c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H120" s="81"/>
    </row>
    <row r="121" spans="1:60" x14ac:dyDescent="0.3">
      <c r="C121" s="5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H121" s="81"/>
    </row>
    <row r="122" spans="1:60" x14ac:dyDescent="0.3">
      <c r="C122" s="5" t="str">
        <f>IF(ISNA($E122),"",TRIM(TEXT(INDEX($C$15:$C$114,$D122),"@")))</f>
        <v>Münster, Reg.-Bez.</v>
      </c>
      <c r="D122" s="5">
        <f>$E$6</f>
        <v>4</v>
      </c>
      <c r="E122" s="1">
        <f>INDEX($E$15:$E$114,D122)</f>
        <v>5500000</v>
      </c>
      <c r="F122" s="81">
        <f ca="1">ROUND(INDIRECT("Z"&amp;14+$D122&amp;"S",FALSE)/INDIRECT("Z"&amp;14+$D122&amp;"S6",FALSE)*100,2)</f>
        <v>100</v>
      </c>
      <c r="G122" s="81">
        <f t="shared" ref="G122:K124" ca="1" si="5">ROUND(INDIRECT("Z"&amp;14+$D122&amp;"S",FALSE)/INDIRECT("Z"&amp;14+$D122&amp;"S6",FALSE)*100,2)</f>
        <v>118.55</v>
      </c>
      <c r="H122" s="81">
        <f t="shared" ca="1" si="5"/>
        <v>125.42</v>
      </c>
      <c r="I122" s="81">
        <f t="shared" ca="1" si="5"/>
        <v>126.93</v>
      </c>
      <c r="J122" s="81">
        <f t="shared" ca="1" si="5"/>
        <v>136.6</v>
      </c>
      <c r="K122" s="81">
        <f t="shared" ca="1" si="5"/>
        <v>139.43</v>
      </c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H122" s="81"/>
    </row>
    <row r="123" spans="1:60" x14ac:dyDescent="0.3">
      <c r="C123" s="5" t="str">
        <f>IF(ISNA($E123),"",TRIM(TEXT(INDEX($C$15:$C$114,$D123),"@")))</f>
        <v>Nordrhein-Westfalen</v>
      </c>
      <c r="D123" s="1">
        <f>MATCH(E123,$E$15:$E$114, FALSE)</f>
        <v>1</v>
      </c>
      <c r="E123" s="1">
        <f>IF(E$122&lt;&gt;5000000,5000000,5005300)</f>
        <v>5000000</v>
      </c>
      <c r="F123" s="81">
        <f ca="1">ROUND(INDIRECT("Z"&amp;14+$D123&amp;"S",FALSE)/INDIRECT("Z"&amp;14+$D123&amp;"S6",FALSE)*100,2)</f>
        <v>100</v>
      </c>
      <c r="G123" s="81">
        <f t="shared" ca="1" si="5"/>
        <v>120.49</v>
      </c>
      <c r="H123" s="81">
        <f t="shared" ca="1" si="5"/>
        <v>128.16999999999999</v>
      </c>
      <c r="I123" s="81">
        <f t="shared" ca="1" si="5"/>
        <v>126.63</v>
      </c>
      <c r="J123" s="81">
        <f t="shared" ca="1" si="5"/>
        <v>132.9</v>
      </c>
      <c r="K123" s="81">
        <f t="shared" ca="1" si="5"/>
        <v>135.56</v>
      </c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H123" s="81"/>
    </row>
    <row r="124" spans="1:60" x14ac:dyDescent="0.3">
      <c r="C124" s="5" t="str">
        <f>IF(ISNA($E124),"",TRIM(TEXT(INDEX($C$15:$C$114,$D124),"@")))</f>
        <v>Westfalen-Lippe</v>
      </c>
      <c r="D124" s="1">
        <f>IF(D$122=1,3,IF(D$122=4,2,IF(D$122&gt;=97,4,IF(D$122=2,3,IF(D$122=3,2,IF(OR(D$122=7,D$122=8,AND(D$122&gt;=40,D$122&lt;=50),D$122=95,D$122=96),5,IF(OR(AND(D$122&gt;=9,D$122&lt;=39),AND(D$122&gt;=51,D$122&lt;=94)),6,IF(OR(D$122=5,D$122=6),4,0))))))))</f>
        <v>2</v>
      </c>
      <c r="E124" s="1">
        <f>IF(OR(AND(E$122&gt;5554000,E$122&lt;5558000),AND(E$122&gt;5558000,E$122&lt;5562000),AND(E$122&gt;5562000,E$122&lt;5566000),AND(E$122&gt;5566000,E$122&lt;5570000),AND(E$122&gt;5570000,E$122&lt;5700000)),VALUE(LEFT(E$122,4)&amp;"000"),IF(OR(E$122=5515000,E$122=5554000,E$122=5558000,E$122=5566000,E$122=5570000,E$122=5501001,E$122=5501002,E$122=5501003,E$122=5501011,E$122=5501012),17400511,IF(OR($122:$122=5512000,E$122=5513000,E$122=5562000,E$122=5502004,E$122=5502005),17400509,IF(OR(E$122=5500000,E$122=5700000,E$122=5900000),5005300,IF(OR(E$122=5100000,E$122=5300000),5005200,IF(E$122=5005200,5005300,IF(E$122=5005300,5005200,IF(OR(E$122=17400509,E$122=17400511),5500000,IF(E$122=5000000,5005200,IF(E$122=5005000,5005300,0))))))))))</f>
        <v>5005300</v>
      </c>
      <c r="F124" s="81">
        <f ca="1">ROUND(INDIRECT("Z"&amp;14+$D124&amp;"S",FALSE)/INDIRECT("Z"&amp;14+$D124&amp;"S6",FALSE)*100,2)</f>
        <v>100</v>
      </c>
      <c r="G124" s="81">
        <f t="shared" ca="1" si="5"/>
        <v>115.69</v>
      </c>
      <c r="H124" s="81">
        <f t="shared" ca="1" si="5"/>
        <v>121.94</v>
      </c>
      <c r="I124" s="81">
        <f t="shared" ca="1" si="5"/>
        <v>120.86</v>
      </c>
      <c r="J124" s="81">
        <f t="shared" ca="1" si="5"/>
        <v>126.88</v>
      </c>
      <c r="K124" s="81">
        <f t="shared" ca="1" si="5"/>
        <v>127.98</v>
      </c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H124" s="81"/>
    </row>
    <row r="125" spans="1:60" x14ac:dyDescent="0.3">
      <c r="C125" s="5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H125" s="81"/>
    </row>
    <row r="126" spans="1:60" x14ac:dyDescent="0.3">
      <c r="C126" s="5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H126" s="81"/>
    </row>
    <row r="127" spans="1:60" x14ac:dyDescent="0.3"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H127" s="81"/>
    </row>
  </sheetData>
  <sheetProtection selectLockedCells="1" selectUnlockedCells="1"/>
  <mergeCells count="5">
    <mergeCell ref="A1:C1"/>
    <mergeCell ref="A4:C4"/>
    <mergeCell ref="A11:C11"/>
    <mergeCell ref="B9:D9"/>
    <mergeCell ref="B116:D116"/>
  </mergeCells>
  <pageMargins left="0.70866141732283472" right="0.70866141732283472" top="0.78740157480314965" bottom="0.78740157480314965" header="0.31496062992125984" footer="0.31496062992125984"/>
  <pageSetup paperSize="9" orientation="portrait"/>
  <headerFooter scaleWithDoc="0" alignWithMargins="0">
    <oddFooter>&amp;L&amp;8© Dezember 2024 – Bezirksregierung Münster - Dezernat 32 | Domplatz 1-3, 48161 Münster.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N64"/>
  <sheetViews>
    <sheetView showGridLines="0" showRowColHeaders="0" workbookViewId="0">
      <pane ySplit="2" topLeftCell="A3" activePane="bottomLeft" state="frozen"/>
      <selection pane="bottomLeft"/>
    </sheetView>
  </sheetViews>
  <sheetFormatPr baseColWidth="10" defaultColWidth="10.88671875" defaultRowHeight="13.2" x14ac:dyDescent="0.25"/>
  <cols>
    <col min="1" max="1" width="3.44140625" style="13" customWidth="1"/>
    <col min="2" max="2" width="11.33203125" style="13" customWidth="1"/>
    <col min="3" max="3" width="50.77734375" style="13" customWidth="1"/>
    <col min="4" max="5" width="11.5546875" style="13" customWidth="1"/>
    <col min="6" max="16384" width="10.88671875" style="10"/>
  </cols>
  <sheetData>
    <row r="1" spans="1:14" ht="15.9" customHeight="1" x14ac:dyDescent="0.25">
      <c r="A1" s="12"/>
      <c r="B1" s="12"/>
      <c r="C1" s="12"/>
    </row>
    <row r="2" spans="1:14" s="9" customFormat="1" ht="50.1" customHeight="1" x14ac:dyDescent="0.25">
      <c r="A2" s="14" t="s">
        <v>248</v>
      </c>
      <c r="B2" s="14"/>
      <c r="C2" s="15"/>
      <c r="D2" s="15"/>
      <c r="E2" s="15"/>
      <c r="F2" s="26"/>
      <c r="G2" s="26"/>
      <c r="H2" s="26"/>
      <c r="I2" s="26"/>
      <c r="J2" s="26"/>
      <c r="K2" s="26"/>
      <c r="L2" s="26"/>
      <c r="M2" s="26"/>
      <c r="N2" s="26"/>
    </row>
    <row r="4" spans="1:14" x14ac:dyDescent="0.25">
      <c r="A4" s="109" t="s">
        <v>228</v>
      </c>
      <c r="B4" s="99"/>
      <c r="C4" s="99"/>
      <c r="D4" s="99"/>
      <c r="E4" s="99"/>
    </row>
    <row r="6" spans="1:14" x14ac:dyDescent="0.25">
      <c r="A6" s="13" t="s">
        <v>288</v>
      </c>
      <c r="B6" s="113" t="s">
        <v>287</v>
      </c>
      <c r="C6" s="114"/>
      <c r="D6" s="114"/>
      <c r="E6" s="114"/>
    </row>
    <row r="7" spans="1:14" s="17" customFormat="1" ht="7.8" x14ac:dyDescent="0.15">
      <c r="A7" s="16"/>
      <c r="B7" s="32"/>
      <c r="C7" s="33"/>
      <c r="D7" s="33"/>
      <c r="E7" s="33"/>
    </row>
    <row r="8" spans="1:14" x14ac:dyDescent="0.25">
      <c r="A8" s="13" t="s">
        <v>292</v>
      </c>
      <c r="B8" s="113" t="s">
        <v>289</v>
      </c>
      <c r="C8" s="114"/>
      <c r="D8" s="114"/>
      <c r="E8" s="114"/>
    </row>
    <row r="9" spans="1:14" s="17" customFormat="1" ht="7.8" x14ac:dyDescent="0.15">
      <c r="A9" s="16"/>
      <c r="B9" s="32"/>
      <c r="C9" s="33"/>
      <c r="D9" s="33"/>
      <c r="E9" s="33"/>
    </row>
    <row r="10" spans="1:14" x14ac:dyDescent="0.25">
      <c r="A10" s="13" t="s">
        <v>290</v>
      </c>
      <c r="B10" s="121" t="s">
        <v>291</v>
      </c>
      <c r="C10" s="122"/>
      <c r="D10" s="122"/>
      <c r="E10" s="122"/>
    </row>
    <row r="11" spans="1:14" x14ac:dyDescent="0.25">
      <c r="B11" s="123"/>
      <c r="C11" s="123"/>
      <c r="D11" s="123"/>
      <c r="E11" s="123"/>
    </row>
    <row r="12" spans="1:14" s="17" customFormat="1" ht="7.8" x14ac:dyDescent="0.15">
      <c r="A12" s="16"/>
      <c r="B12" s="34"/>
      <c r="C12" s="34"/>
      <c r="D12" s="34"/>
      <c r="E12" s="34"/>
    </row>
    <row r="13" spans="1:14" s="17" customFormat="1" ht="13.2" customHeight="1" x14ac:dyDescent="0.25">
      <c r="A13" s="13" t="s">
        <v>293</v>
      </c>
      <c r="B13" s="113" t="s">
        <v>294</v>
      </c>
      <c r="C13" s="114"/>
      <c r="D13" s="114"/>
      <c r="E13" s="114"/>
    </row>
    <row r="14" spans="1:14" s="17" customFormat="1" ht="7.8" x14ac:dyDescent="0.15">
      <c r="A14" s="16"/>
      <c r="B14" s="34"/>
      <c r="C14" s="34"/>
      <c r="D14" s="34"/>
      <c r="E14" s="34"/>
    </row>
    <row r="15" spans="1:14" x14ac:dyDescent="0.25">
      <c r="A15" s="13" t="s">
        <v>39</v>
      </c>
      <c r="B15" s="115" t="s">
        <v>302</v>
      </c>
      <c r="C15" s="116"/>
      <c r="D15" s="116"/>
      <c r="E15" s="116"/>
    </row>
    <row r="16" spans="1:14" s="17" customFormat="1" ht="7.8" x14ac:dyDescent="0.15">
      <c r="A16" s="16"/>
      <c r="B16" s="35"/>
      <c r="C16" s="35"/>
      <c r="D16" s="35"/>
      <c r="E16" s="35"/>
    </row>
    <row r="17" spans="1:5" x14ac:dyDescent="0.25">
      <c r="A17" s="13" t="s">
        <v>40</v>
      </c>
      <c r="B17" s="117" t="s">
        <v>303</v>
      </c>
      <c r="C17" s="118"/>
      <c r="D17" s="118"/>
      <c r="E17" s="118"/>
    </row>
    <row r="18" spans="1:5" ht="7.8" customHeight="1" x14ac:dyDescent="0.25">
      <c r="B18" s="59"/>
      <c r="C18" s="60"/>
      <c r="D18" s="60"/>
      <c r="E18" s="60"/>
    </row>
    <row r="19" spans="1:5" x14ac:dyDescent="0.25">
      <c r="A19" s="13" t="s">
        <v>41</v>
      </c>
      <c r="B19" s="115" t="s">
        <v>307</v>
      </c>
      <c r="C19" s="118"/>
      <c r="D19" s="118"/>
      <c r="E19" s="118"/>
    </row>
    <row r="20" spans="1:5" x14ac:dyDescent="0.25">
      <c r="B20" s="123"/>
      <c r="C20" s="123"/>
      <c r="D20" s="123"/>
      <c r="E20" s="123"/>
    </row>
    <row r="21" spans="1:5" ht="7.8" customHeight="1" x14ac:dyDescent="0.25"/>
    <row r="22" spans="1:5" x14ac:dyDescent="0.25">
      <c r="A22" s="13" t="s">
        <v>50</v>
      </c>
      <c r="B22" s="117" t="s">
        <v>407</v>
      </c>
      <c r="C22" s="118"/>
      <c r="D22" s="118"/>
      <c r="E22" s="118"/>
    </row>
    <row r="23" spans="1:5" ht="7.8" customHeight="1" x14ac:dyDescent="0.25"/>
    <row r="24" spans="1:5" x14ac:dyDescent="0.25">
      <c r="A24" s="13" t="s">
        <v>51</v>
      </c>
      <c r="B24" s="117" t="s">
        <v>304</v>
      </c>
      <c r="C24" s="118"/>
      <c r="D24" s="118"/>
      <c r="E24" s="118"/>
    </row>
    <row r="25" spans="1:5" ht="7.8" customHeight="1" x14ac:dyDescent="0.25"/>
    <row r="26" spans="1:5" x14ac:dyDescent="0.25">
      <c r="A26" s="13" t="s">
        <v>52</v>
      </c>
      <c r="B26" s="117" t="s">
        <v>305</v>
      </c>
      <c r="C26" s="118"/>
      <c r="D26" s="118"/>
      <c r="E26" s="118"/>
    </row>
    <row r="27" spans="1:5" ht="7.8" customHeight="1" x14ac:dyDescent="0.25"/>
    <row r="28" spans="1:5" x14ac:dyDescent="0.25">
      <c r="A28" s="13" t="s">
        <v>53</v>
      </c>
      <c r="B28" s="115" t="s">
        <v>306</v>
      </c>
      <c r="C28" s="118"/>
      <c r="D28" s="118"/>
      <c r="E28" s="118"/>
    </row>
    <row r="29" spans="1:5" x14ac:dyDescent="0.25">
      <c r="B29" s="123"/>
      <c r="C29" s="123"/>
      <c r="D29" s="123"/>
      <c r="E29" s="123"/>
    </row>
    <row r="32" spans="1:5" x14ac:dyDescent="0.25">
      <c r="A32" s="109" t="s">
        <v>247</v>
      </c>
      <c r="B32" s="99"/>
      <c r="C32" s="99"/>
      <c r="D32" s="99"/>
      <c r="E32" s="99"/>
    </row>
    <row r="34" spans="1:6" x14ac:dyDescent="0.25">
      <c r="A34" s="119" t="s">
        <v>230</v>
      </c>
      <c r="B34" s="120"/>
      <c r="C34" s="19" t="s">
        <v>258</v>
      </c>
      <c r="D34" s="18"/>
      <c r="E34" s="18"/>
    </row>
    <row r="35" spans="1:6" x14ac:dyDescent="0.25">
      <c r="A35" s="20"/>
      <c r="B35" s="20"/>
      <c r="C35" s="112" t="s">
        <v>259</v>
      </c>
      <c r="D35" s="112"/>
      <c r="E35" s="112"/>
    </row>
    <row r="36" spans="1:6" x14ac:dyDescent="0.25">
      <c r="A36" s="20"/>
      <c r="B36" s="20"/>
      <c r="C36" s="18"/>
      <c r="D36" s="18"/>
      <c r="E36" s="18"/>
    </row>
    <row r="37" spans="1:6" x14ac:dyDescent="0.25">
      <c r="A37" s="119" t="s">
        <v>231</v>
      </c>
      <c r="B37" s="120"/>
      <c r="C37" s="108" t="s">
        <v>246</v>
      </c>
      <c r="D37" s="108"/>
      <c r="E37" s="108"/>
    </row>
    <row r="38" spans="1:6" x14ac:dyDescent="0.25">
      <c r="A38" s="120"/>
      <c r="B38" s="120"/>
      <c r="C38" s="108"/>
      <c r="D38" s="108"/>
      <c r="E38" s="108"/>
    </row>
    <row r="39" spans="1:6" x14ac:dyDescent="0.25">
      <c r="A39" s="20"/>
      <c r="B39" s="20"/>
      <c r="C39" s="18"/>
      <c r="D39" s="18"/>
      <c r="E39" s="18"/>
    </row>
    <row r="40" spans="1:6" ht="13.2" customHeight="1" x14ac:dyDescent="0.25">
      <c r="A40" s="102" t="s">
        <v>245</v>
      </c>
      <c r="B40" s="99"/>
      <c r="C40" s="110" t="s">
        <v>406</v>
      </c>
      <c r="D40" s="111"/>
      <c r="E40" s="111"/>
      <c r="F40" s="36"/>
    </row>
    <row r="41" spans="1:6" x14ac:dyDescent="0.25">
      <c r="A41" s="20"/>
      <c r="B41" s="20"/>
      <c r="C41" s="110"/>
      <c r="D41" s="111"/>
      <c r="E41" s="111"/>
    </row>
    <row r="42" spans="1:6" x14ac:dyDescent="0.25">
      <c r="A42" s="20"/>
      <c r="B42" s="20"/>
      <c r="C42" s="111"/>
      <c r="D42" s="111"/>
      <c r="E42" s="111"/>
    </row>
    <row r="43" spans="1:6" x14ac:dyDescent="0.25">
      <c r="A43" s="20"/>
      <c r="B43" s="20"/>
      <c r="C43" s="18"/>
      <c r="D43" s="18"/>
      <c r="E43" s="18"/>
    </row>
    <row r="44" spans="1:6" x14ac:dyDescent="0.25">
      <c r="A44" s="102" t="s">
        <v>232</v>
      </c>
      <c r="B44" s="99"/>
      <c r="C44" s="30">
        <v>45706</v>
      </c>
      <c r="D44" s="18"/>
      <c r="E44" s="18"/>
      <c r="F44" s="36"/>
    </row>
    <row r="45" spans="1:6" x14ac:dyDescent="0.25">
      <c r="A45" s="20"/>
      <c r="B45" s="20"/>
      <c r="C45" s="18"/>
      <c r="D45" s="18"/>
      <c r="E45" s="18"/>
    </row>
    <row r="46" spans="1:6" x14ac:dyDescent="0.25">
      <c r="A46" s="102" t="s">
        <v>233</v>
      </c>
      <c r="B46" s="99"/>
      <c r="C46" s="18" t="s">
        <v>234</v>
      </c>
      <c r="D46" s="18"/>
      <c r="E46" s="18"/>
    </row>
    <row r="47" spans="1:6" x14ac:dyDescent="0.25">
      <c r="C47" s="18" t="s">
        <v>253</v>
      </c>
      <c r="D47" s="18"/>
      <c r="E47" s="18"/>
    </row>
    <row r="48" spans="1:6" x14ac:dyDescent="0.25">
      <c r="C48" s="18" t="s">
        <v>235</v>
      </c>
      <c r="D48" s="18"/>
      <c r="E48" s="18"/>
    </row>
    <row r="49" spans="1:5" x14ac:dyDescent="0.25">
      <c r="C49" s="18" t="s">
        <v>236</v>
      </c>
      <c r="D49" s="18"/>
      <c r="E49" s="18"/>
    </row>
    <row r="50" spans="1:5" x14ac:dyDescent="0.25">
      <c r="C50" s="18"/>
      <c r="D50" s="18"/>
      <c r="E50" s="18"/>
    </row>
    <row r="51" spans="1:5" x14ac:dyDescent="0.25">
      <c r="A51" s="103" t="s">
        <v>237</v>
      </c>
      <c r="B51" s="99"/>
      <c r="C51" s="93" t="s">
        <v>240</v>
      </c>
      <c r="D51" s="18"/>
      <c r="E51" s="18"/>
    </row>
    <row r="52" spans="1:5" x14ac:dyDescent="0.25">
      <c r="A52" s="103" t="s">
        <v>239</v>
      </c>
      <c r="B52" s="99"/>
      <c r="C52" s="94" t="s">
        <v>238</v>
      </c>
      <c r="D52" s="18"/>
      <c r="E52" s="18"/>
    </row>
    <row r="53" spans="1:5" x14ac:dyDescent="0.25">
      <c r="A53" s="103" t="s">
        <v>241</v>
      </c>
      <c r="B53" s="99"/>
      <c r="C53" s="93" t="s">
        <v>243</v>
      </c>
      <c r="D53" s="18"/>
      <c r="E53" s="18"/>
    </row>
    <row r="54" spans="1:5" x14ac:dyDescent="0.25">
      <c r="A54" s="103" t="s">
        <v>242</v>
      </c>
      <c r="B54" s="99"/>
      <c r="C54" s="95" t="s">
        <v>244</v>
      </c>
      <c r="D54" s="18"/>
      <c r="E54" s="18"/>
    </row>
    <row r="56" spans="1:5" x14ac:dyDescent="0.25">
      <c r="A56" s="13" t="s">
        <v>251</v>
      </c>
      <c r="C56" s="18" t="s">
        <v>252</v>
      </c>
    </row>
    <row r="57" spans="1:5" ht="7.8" customHeight="1" x14ac:dyDescent="0.25"/>
    <row r="59" spans="1:5" x14ac:dyDescent="0.25">
      <c r="A59" s="104" t="s">
        <v>249</v>
      </c>
      <c r="B59" s="105"/>
      <c r="C59" s="105"/>
      <c r="D59" s="105"/>
      <c r="E59" s="105"/>
    </row>
    <row r="60" spans="1:5" x14ac:dyDescent="0.25">
      <c r="A60" s="105"/>
      <c r="B60" s="105"/>
      <c r="C60" s="105"/>
      <c r="D60" s="105"/>
      <c r="E60" s="105"/>
    </row>
    <row r="61" spans="1:5" x14ac:dyDescent="0.25">
      <c r="A61" s="106" t="s">
        <v>250</v>
      </c>
      <c r="B61" s="107"/>
      <c r="C61" s="107"/>
      <c r="D61" s="107"/>
      <c r="E61" s="107"/>
    </row>
    <row r="64" spans="1:5" x14ac:dyDescent="0.25">
      <c r="A64" s="102"/>
      <c r="B64" s="99"/>
      <c r="C64" s="99"/>
      <c r="D64" s="99"/>
      <c r="E64" s="99"/>
    </row>
  </sheetData>
  <sheetProtection password="BB34" sheet="1" objects="1" scenarios="1"/>
  <mergeCells count="28">
    <mergeCell ref="B19:E20"/>
    <mergeCell ref="B22:E22"/>
    <mergeCell ref="B24:E24"/>
    <mergeCell ref="B26:E26"/>
    <mergeCell ref="A44:B44"/>
    <mergeCell ref="C37:E38"/>
    <mergeCell ref="A4:E4"/>
    <mergeCell ref="C40:E42"/>
    <mergeCell ref="C35:E35"/>
    <mergeCell ref="B6:E6"/>
    <mergeCell ref="B8:E8"/>
    <mergeCell ref="B15:E15"/>
    <mergeCell ref="B17:E17"/>
    <mergeCell ref="A32:E32"/>
    <mergeCell ref="A34:B34"/>
    <mergeCell ref="A37:B38"/>
    <mergeCell ref="A40:B40"/>
    <mergeCell ref="B10:E11"/>
    <mergeCell ref="B13:E13"/>
    <mergeCell ref="B28:E29"/>
    <mergeCell ref="A64:E64"/>
    <mergeCell ref="A46:B46"/>
    <mergeCell ref="A51:B51"/>
    <mergeCell ref="A52:B52"/>
    <mergeCell ref="A53:B53"/>
    <mergeCell ref="A54:B54"/>
    <mergeCell ref="A59:E60"/>
    <mergeCell ref="A61:E61"/>
  </mergeCells>
  <hyperlinks>
    <hyperlink ref="B6:E6" location="'1'!Z1S1" display="Ausgewählte Zensusdaten 2022 zur Bevölkerungsstruktur" xr:uid="{00000000-0004-0000-0100-000000000000}"/>
    <hyperlink ref="B8:E8" location="'2'!Z1S1" display="Ausgewählte Zensusdaten 2022 zu Haushalten und Bevölkerung" xr:uid="{00000000-0004-0000-0100-000001000000}"/>
    <hyperlink ref="B10:E10" location="'1.3'!Z1S1" display="'1.3'!Z1S1" xr:uid="{00000000-0004-0000-0100-000002000000}"/>
    <hyperlink ref="B15:E15" location="'5.1'!Z1S1" display="Bevölkerungsentwicklung in den Kommunen des Reg.-Bez. Münster 09.05.2011 - 15.05.2022" xr:uid="{00000000-0004-0000-0100-000003000000}"/>
    <hyperlink ref="B17:E17" location="'5.2'!Z1S1" display="Anteil der ausländischen Bevölkerung in den Kommunen des Reg.-Bez. Münster am 15.05.2022" xr:uid="{00000000-0004-0000-0100-000004000000}"/>
    <hyperlink ref="C51" r:id="rId1" xr:uid="{00000000-0004-0000-0100-000005000000}"/>
    <hyperlink ref="C52" r:id="rId2" xr:uid="{00000000-0004-0000-0100-000006000000}"/>
    <hyperlink ref="C53" r:id="rId3" xr:uid="{00000000-0004-0000-0100-000007000000}"/>
    <hyperlink ref="C54" r:id="rId4" xr:uid="{00000000-0004-0000-0100-000008000000}"/>
    <hyperlink ref="A61:E61" r:id="rId5" display="Startseite | Regionalplanung | Raumbeobachtung – Statistische Daten des Regierungsbezirks." xr:uid="{00000000-0004-0000-0100-000009000000}"/>
    <hyperlink ref="B10:E11" location="'3'!Z1S1" display="'3'!Z1S1" xr:uid="{00000000-0004-0000-0100-00000A000000}"/>
    <hyperlink ref="B13:E13" location="'4'!Z1S1" display="Einwohnerentwicklung 1950 bis 2022 (Volkszählungs- und Zensusdaten)" xr:uid="{00000000-0004-0000-0100-00000B000000}"/>
    <hyperlink ref="B19:E19" location="'3 '!Z1S1" display="'3 '!Z1S1" xr:uid="{00000000-0004-0000-0100-00000C000000}"/>
    <hyperlink ref="B22:E22" location="'6.1'!Z1S1" display="Entwicklung der Privathaushalte in den Kommunen des Reg.-Bez. Münster 09.05.2011 - 15.05.2022" xr:uid="{00000000-0004-0000-0100-00000D000000}"/>
    <hyperlink ref="B24:E24" location="'6.2'!Z1S1" display="Einwohner je Haushalt in den Kommunen des Reg.-Bez. Münster am 15.05.2022" xr:uid="{00000000-0004-0000-0100-00000E000000}"/>
    <hyperlink ref="B26:E26" location="'6.3'!Z1S1" display="Anteil der Ein-Personen-Haushalte in den Kommunen des Reg.-Bez. Münster am 15.05.2022" xr:uid="{00000000-0004-0000-0100-00000F000000}"/>
    <hyperlink ref="B28:E28" location="'3 '!Z1S1" display="'3 '!Z1S1" xr:uid="{00000000-0004-0000-0100-000010000000}"/>
    <hyperlink ref="B19:E20" location="'5.3'!Z1S1" display="'5.3'!Z1S1" xr:uid="{00000000-0004-0000-0100-000011000000}"/>
    <hyperlink ref="B28:E29" location="'6.4'!Z1S1" display="'6.4'!Z1S1" xr:uid="{00000000-0004-0000-0100-000012000000}"/>
  </hyperlinks>
  <pageMargins left="0.70866141732283472" right="0.70866141732283472" top="0.78740157480314965" bottom="0.78740157480314965" header="0.31496062992125984" footer="0.31496062992125984"/>
  <pageSetup paperSize="9" orientation="portrait"/>
  <headerFooter scaleWithDoc="0" alignWithMargins="0">
    <oddFooter>&amp;L&amp;8© Dezember 2024 – Bezirksregierung Münster - Dezernat 32 | Domplatz 1-3, 48161 Münster.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8"/>
  <sheetViews>
    <sheetView showGridLines="0" workbookViewId="0">
      <pane ySplit="6" topLeftCell="A7" activePane="bottomLeft" state="frozen"/>
      <selection pane="bottomLeft"/>
    </sheetView>
  </sheetViews>
  <sheetFormatPr baseColWidth="10" defaultRowHeight="11.4" x14ac:dyDescent="0.2"/>
  <cols>
    <col min="1" max="1" width="22.33203125" style="39" customWidth="1"/>
    <col min="2" max="2" width="9.33203125" style="39" customWidth="1"/>
    <col min="3" max="3" width="7" style="39" customWidth="1"/>
    <col min="4" max="6" width="6.109375" style="39" customWidth="1"/>
    <col min="7" max="7" width="8.6640625" style="39" customWidth="1"/>
    <col min="8" max="8" width="8.33203125" style="39" customWidth="1"/>
    <col min="9" max="9" width="7.77734375" style="39" customWidth="1"/>
    <col min="10" max="10" width="7" style="39" customWidth="1"/>
    <col min="11" max="16384" width="11.5546875" style="39"/>
  </cols>
  <sheetData>
    <row r="1" spans="1:12" s="37" customFormat="1" ht="32.1" customHeight="1" x14ac:dyDescent="0.25">
      <c r="A1" s="96"/>
      <c r="B1" s="124" t="s">
        <v>0</v>
      </c>
      <c r="C1" s="125"/>
      <c r="D1" s="125"/>
      <c r="E1" s="125"/>
      <c r="F1" s="125"/>
      <c r="G1" s="125"/>
      <c r="H1" s="125"/>
      <c r="I1" s="125"/>
      <c r="J1" s="125"/>
      <c r="K1" s="58"/>
    </row>
    <row r="2" spans="1:12" s="38" customFormat="1" ht="85.05" customHeight="1" x14ac:dyDescent="0.3">
      <c r="A2" s="135" t="s">
        <v>402</v>
      </c>
      <c r="B2" s="135"/>
      <c r="C2" s="135"/>
      <c r="D2" s="135"/>
      <c r="E2" s="135"/>
      <c r="F2" s="135"/>
      <c r="G2" s="135"/>
      <c r="H2" s="135"/>
      <c r="I2" s="135"/>
      <c r="J2" s="136"/>
    </row>
    <row r="3" spans="1:12" ht="14.7" customHeight="1" x14ac:dyDescent="0.25">
      <c r="A3" s="137" t="s">
        <v>260</v>
      </c>
      <c r="B3" s="126" t="s">
        <v>261</v>
      </c>
      <c r="C3" s="127"/>
      <c r="D3" s="127"/>
      <c r="E3" s="128"/>
      <c r="F3" s="128"/>
      <c r="G3" s="129"/>
      <c r="H3" s="126" t="s">
        <v>266</v>
      </c>
      <c r="I3" s="128"/>
      <c r="J3" s="129"/>
    </row>
    <row r="4" spans="1:12" ht="13.2" customHeight="1" x14ac:dyDescent="0.25">
      <c r="A4" s="138"/>
      <c r="B4" s="46"/>
      <c r="C4" s="130" t="s">
        <v>269</v>
      </c>
      <c r="D4" s="132" t="s">
        <v>268</v>
      </c>
      <c r="E4" s="133"/>
      <c r="F4" s="133"/>
      <c r="G4" s="134"/>
      <c r="H4" s="54"/>
      <c r="I4" s="130" t="s">
        <v>267</v>
      </c>
      <c r="J4" s="130" t="s">
        <v>269</v>
      </c>
    </row>
    <row r="5" spans="1:12" ht="22.8" x14ac:dyDescent="0.2">
      <c r="A5" s="138"/>
      <c r="B5" s="46"/>
      <c r="C5" s="131"/>
      <c r="D5" s="57" t="s">
        <v>271</v>
      </c>
      <c r="E5" s="51" t="s">
        <v>264</v>
      </c>
      <c r="F5" s="51" t="s">
        <v>265</v>
      </c>
      <c r="G5" s="51" t="s">
        <v>270</v>
      </c>
      <c r="H5" s="50"/>
      <c r="I5" s="131"/>
      <c r="J5" s="131"/>
    </row>
    <row r="6" spans="1:12" ht="11.55" customHeight="1" x14ac:dyDescent="0.2">
      <c r="A6" s="139"/>
      <c r="B6" s="40" t="s">
        <v>263</v>
      </c>
      <c r="C6" s="40" t="s">
        <v>262</v>
      </c>
      <c r="D6" s="40" t="s">
        <v>262</v>
      </c>
      <c r="E6" s="40" t="s">
        <v>262</v>
      </c>
      <c r="F6" s="40" t="s">
        <v>262</v>
      </c>
      <c r="G6" s="40" t="s">
        <v>262</v>
      </c>
      <c r="H6" s="40" t="s">
        <v>263</v>
      </c>
      <c r="I6" s="40" t="s">
        <v>262</v>
      </c>
      <c r="J6" s="40" t="s">
        <v>262</v>
      </c>
    </row>
    <row r="7" spans="1:12" x14ac:dyDescent="0.2">
      <c r="A7" s="41" t="s">
        <v>102</v>
      </c>
      <c r="B7" s="90">
        <v>17890489</v>
      </c>
      <c r="C7" s="63">
        <v>2.0099999999999998</v>
      </c>
      <c r="D7" s="63">
        <v>100</v>
      </c>
      <c r="E7" s="63">
        <v>51</v>
      </c>
      <c r="F7" s="63">
        <v>49</v>
      </c>
      <c r="G7" s="63">
        <v>24.7</v>
      </c>
      <c r="H7" s="90">
        <v>2568080</v>
      </c>
      <c r="I7" s="63">
        <v>14.4</v>
      </c>
      <c r="J7" s="63">
        <v>59.88</v>
      </c>
      <c r="L7" s="42"/>
    </row>
    <row r="8" spans="1:12" ht="15.9" customHeight="1" x14ac:dyDescent="0.2">
      <c r="A8" s="39" t="s">
        <v>100</v>
      </c>
      <c r="B8" s="91">
        <v>8245855</v>
      </c>
      <c r="C8" s="64">
        <v>0.86</v>
      </c>
      <c r="D8" s="64">
        <v>46.09</v>
      </c>
      <c r="E8" s="64">
        <v>50.8</v>
      </c>
      <c r="F8" s="64">
        <v>49.2</v>
      </c>
      <c r="G8" s="64">
        <v>23.8</v>
      </c>
      <c r="H8" s="91">
        <v>1053059</v>
      </c>
      <c r="I8" s="64">
        <v>12.8</v>
      </c>
      <c r="J8" s="64">
        <v>70.75</v>
      </c>
      <c r="L8" s="42"/>
    </row>
    <row r="9" spans="1:12" x14ac:dyDescent="0.2">
      <c r="A9" s="39" t="s">
        <v>101</v>
      </c>
      <c r="B9" s="91">
        <v>5093721</v>
      </c>
      <c r="C9" s="64">
        <v>0.62</v>
      </c>
      <c r="D9" s="64">
        <v>28.47</v>
      </c>
      <c r="E9" s="64">
        <v>51.1</v>
      </c>
      <c r="F9" s="64">
        <v>48.9</v>
      </c>
      <c r="G9" s="64">
        <v>25.2</v>
      </c>
      <c r="H9" s="91">
        <v>809422</v>
      </c>
      <c r="I9" s="64">
        <v>15.9</v>
      </c>
      <c r="J9" s="64">
        <v>61.93</v>
      </c>
      <c r="L9" s="42"/>
    </row>
    <row r="10" spans="1:12" ht="15.9" customHeight="1" x14ac:dyDescent="0.2">
      <c r="A10" s="39" t="s">
        <v>103</v>
      </c>
      <c r="B10" s="91">
        <v>2624443</v>
      </c>
      <c r="C10" s="64">
        <v>2.0699999999999998</v>
      </c>
      <c r="D10" s="64">
        <v>14.67</v>
      </c>
      <c r="E10" s="64">
        <v>51</v>
      </c>
      <c r="F10" s="64">
        <v>49</v>
      </c>
      <c r="G10" s="64">
        <v>20.2</v>
      </c>
      <c r="H10" s="91">
        <v>313619</v>
      </c>
      <c r="I10" s="64">
        <v>11.9</v>
      </c>
      <c r="J10" s="64">
        <v>77.34</v>
      </c>
      <c r="L10" s="42"/>
    </row>
    <row r="11" spans="1:12" x14ac:dyDescent="0.2">
      <c r="A11" s="43" t="s">
        <v>105</v>
      </c>
      <c r="B11" s="91">
        <v>1000401</v>
      </c>
      <c r="C11" s="64">
        <v>0.5</v>
      </c>
      <c r="D11" s="64">
        <v>5.59</v>
      </c>
      <c r="E11" s="64">
        <v>51.2</v>
      </c>
      <c r="F11" s="64">
        <v>48.8</v>
      </c>
      <c r="G11" s="64">
        <v>22.8</v>
      </c>
      <c r="H11" s="91">
        <v>150674</v>
      </c>
      <c r="I11" s="64">
        <v>15.1</v>
      </c>
      <c r="J11" s="64">
        <v>65.33</v>
      </c>
      <c r="L11" s="42"/>
    </row>
    <row r="12" spans="1:12" x14ac:dyDescent="0.2">
      <c r="A12" s="43" t="s">
        <v>104</v>
      </c>
      <c r="B12" s="91">
        <v>1624042</v>
      </c>
      <c r="C12" s="64">
        <v>3.07</v>
      </c>
      <c r="D12" s="64">
        <v>9.08</v>
      </c>
      <c r="E12" s="64">
        <v>50.8</v>
      </c>
      <c r="F12" s="64">
        <v>49.2</v>
      </c>
      <c r="G12" s="64">
        <v>18.600000000000001</v>
      </c>
      <c r="H12" s="91">
        <v>162947</v>
      </c>
      <c r="I12" s="64">
        <v>10</v>
      </c>
      <c r="J12" s="64">
        <v>90.11</v>
      </c>
      <c r="L12" s="42"/>
    </row>
    <row r="13" spans="1:12" ht="15.9" customHeight="1" x14ac:dyDescent="0.2">
      <c r="A13" s="39" t="s">
        <v>210</v>
      </c>
      <c r="B13" s="91">
        <v>117921</v>
      </c>
      <c r="C13" s="64">
        <v>0.52</v>
      </c>
      <c r="D13" s="64">
        <v>0.66</v>
      </c>
      <c r="E13" s="64">
        <v>51.5</v>
      </c>
      <c r="F13" s="64">
        <v>48.5</v>
      </c>
      <c r="G13" s="64">
        <v>19.7</v>
      </c>
      <c r="H13" s="91">
        <v>13179</v>
      </c>
      <c r="I13" s="64">
        <v>11.2</v>
      </c>
      <c r="J13" s="64">
        <v>46.69</v>
      </c>
      <c r="L13" s="42"/>
    </row>
    <row r="14" spans="1:12" x14ac:dyDescent="0.2">
      <c r="A14" s="39" t="s">
        <v>107</v>
      </c>
      <c r="B14" s="91">
        <v>264130</v>
      </c>
      <c r="C14" s="64">
        <v>2.0699999999999998</v>
      </c>
      <c r="D14" s="64">
        <v>1.48</v>
      </c>
      <c r="E14" s="64">
        <v>50.7</v>
      </c>
      <c r="F14" s="64">
        <v>49.3</v>
      </c>
      <c r="G14" s="64">
        <v>30.3</v>
      </c>
      <c r="H14" s="91">
        <v>59574</v>
      </c>
      <c r="I14" s="64">
        <v>22.6</v>
      </c>
      <c r="J14" s="64">
        <v>73.069999999999993</v>
      </c>
      <c r="L14" s="42"/>
    </row>
    <row r="15" spans="1:12" x14ac:dyDescent="0.2">
      <c r="A15" s="39" t="s">
        <v>106</v>
      </c>
      <c r="B15" s="91">
        <v>303772</v>
      </c>
      <c r="C15" s="64">
        <v>4.9000000000000004</v>
      </c>
      <c r="D15" s="64">
        <v>1.7</v>
      </c>
      <c r="E15" s="64">
        <v>52.2</v>
      </c>
      <c r="F15" s="64">
        <v>47.8</v>
      </c>
      <c r="G15" s="64">
        <v>20.100000000000001</v>
      </c>
      <c r="H15" s="91">
        <v>33370</v>
      </c>
      <c r="I15" s="64">
        <v>11</v>
      </c>
      <c r="J15" s="64">
        <v>58.07</v>
      </c>
      <c r="L15" s="42"/>
    </row>
    <row r="16" spans="1:12" ht="15.9" customHeight="1" x14ac:dyDescent="0.2">
      <c r="A16" s="39" t="s">
        <v>108</v>
      </c>
      <c r="B16" s="91">
        <v>374418</v>
      </c>
      <c r="C16" s="64">
        <v>2.93</v>
      </c>
      <c r="D16" s="64">
        <v>2.09</v>
      </c>
      <c r="E16" s="64">
        <v>50.2</v>
      </c>
      <c r="F16" s="64">
        <v>49.8</v>
      </c>
      <c r="G16" s="64">
        <v>16.399999999999999</v>
      </c>
      <c r="H16" s="91">
        <v>37670</v>
      </c>
      <c r="I16" s="64">
        <v>10.1</v>
      </c>
      <c r="J16" s="64">
        <v>77.41</v>
      </c>
    </row>
    <row r="17" spans="1:10" x14ac:dyDescent="0.2">
      <c r="A17" s="43" t="s">
        <v>308</v>
      </c>
      <c r="B17" s="91">
        <v>39443</v>
      </c>
      <c r="C17" s="64">
        <v>2.9</v>
      </c>
      <c r="D17" s="64">
        <v>0.22</v>
      </c>
      <c r="E17" s="64">
        <v>49.9</v>
      </c>
      <c r="F17" s="64">
        <v>50.1</v>
      </c>
      <c r="G17" s="64">
        <v>16.2</v>
      </c>
      <c r="H17" s="91">
        <v>3664</v>
      </c>
      <c r="I17" s="64">
        <v>9.3000000000000007</v>
      </c>
      <c r="J17" s="64">
        <v>74.48</v>
      </c>
    </row>
    <row r="18" spans="1:10" x14ac:dyDescent="0.2">
      <c r="A18" s="43" t="s">
        <v>309</v>
      </c>
      <c r="B18" s="91">
        <v>71985</v>
      </c>
      <c r="C18" s="64">
        <v>1.02</v>
      </c>
      <c r="D18" s="64">
        <v>0.4</v>
      </c>
      <c r="E18" s="64">
        <v>50.9</v>
      </c>
      <c r="F18" s="64">
        <v>49.1</v>
      </c>
      <c r="G18" s="64">
        <v>15.9</v>
      </c>
      <c r="H18" s="91">
        <v>6548</v>
      </c>
      <c r="I18" s="64">
        <v>9.1</v>
      </c>
      <c r="J18" s="64">
        <v>55.76</v>
      </c>
    </row>
    <row r="19" spans="1:10" x14ac:dyDescent="0.2">
      <c r="A19" s="43" t="s">
        <v>310</v>
      </c>
      <c r="B19" s="91">
        <v>42443</v>
      </c>
      <c r="C19" s="64">
        <v>1.99</v>
      </c>
      <c r="D19" s="64">
        <v>0.24</v>
      </c>
      <c r="E19" s="64">
        <v>50.7</v>
      </c>
      <c r="F19" s="64">
        <v>49.3</v>
      </c>
      <c r="G19" s="64">
        <v>16.399999999999999</v>
      </c>
      <c r="H19" s="91">
        <v>3351</v>
      </c>
      <c r="I19" s="64">
        <v>7.9</v>
      </c>
      <c r="J19" s="64">
        <v>112.09</v>
      </c>
    </row>
    <row r="20" spans="1:10" x14ac:dyDescent="0.2">
      <c r="A20" s="43" t="s">
        <v>311</v>
      </c>
      <c r="B20" s="91">
        <v>17245</v>
      </c>
      <c r="C20" s="64">
        <v>2.23</v>
      </c>
      <c r="D20" s="64">
        <v>0.1</v>
      </c>
      <c r="E20" s="64">
        <v>49.8</v>
      </c>
      <c r="F20" s="64">
        <v>50.2</v>
      </c>
      <c r="G20" s="64">
        <v>10.4</v>
      </c>
      <c r="H20" s="91">
        <v>1118</v>
      </c>
      <c r="I20" s="64">
        <v>6.5</v>
      </c>
      <c r="J20" s="64">
        <v>106.65</v>
      </c>
    </row>
    <row r="21" spans="1:10" x14ac:dyDescent="0.2">
      <c r="A21" s="43" t="s">
        <v>312</v>
      </c>
      <c r="B21" s="91">
        <v>49506</v>
      </c>
      <c r="C21" s="64">
        <v>8.82</v>
      </c>
      <c r="D21" s="64">
        <v>0.28000000000000003</v>
      </c>
      <c r="E21" s="64">
        <v>50.2</v>
      </c>
      <c r="F21" s="64">
        <v>49.8</v>
      </c>
      <c r="G21" s="64">
        <v>32.299999999999997</v>
      </c>
      <c r="H21" s="91">
        <v>10537</v>
      </c>
      <c r="I21" s="64">
        <v>21.3</v>
      </c>
      <c r="J21" s="64">
        <v>91.58</v>
      </c>
    </row>
    <row r="22" spans="1:10" x14ac:dyDescent="0.2">
      <c r="A22" s="43" t="s">
        <v>313</v>
      </c>
      <c r="B22" s="91">
        <v>8687</v>
      </c>
      <c r="C22" s="64">
        <v>3.96</v>
      </c>
      <c r="D22" s="64">
        <v>0.05</v>
      </c>
      <c r="E22" s="64">
        <v>49.5</v>
      </c>
      <c r="F22" s="64">
        <v>50.5</v>
      </c>
      <c r="G22" s="64">
        <v>11.1</v>
      </c>
      <c r="H22" s="91">
        <v>695</v>
      </c>
      <c r="I22" s="64">
        <v>8</v>
      </c>
      <c r="J22" s="64">
        <v>104.41</v>
      </c>
    </row>
    <row r="23" spans="1:10" x14ac:dyDescent="0.2">
      <c r="A23" s="43" t="s">
        <v>314</v>
      </c>
      <c r="B23" s="91">
        <v>8322</v>
      </c>
      <c r="C23" s="64">
        <v>2.88</v>
      </c>
      <c r="D23" s="64">
        <v>0.05</v>
      </c>
      <c r="E23" s="64">
        <v>50</v>
      </c>
      <c r="F23" s="64">
        <v>50</v>
      </c>
      <c r="G23" s="64">
        <v>7.2</v>
      </c>
      <c r="H23" s="91">
        <v>414</v>
      </c>
      <c r="I23" s="64">
        <v>5</v>
      </c>
      <c r="J23" s="64">
        <v>114.51</v>
      </c>
    </row>
    <row r="24" spans="1:10" x14ac:dyDescent="0.2">
      <c r="A24" s="43" t="s">
        <v>315</v>
      </c>
      <c r="B24" s="91">
        <v>11045</v>
      </c>
      <c r="C24" s="64">
        <v>1.0900000000000001</v>
      </c>
      <c r="D24" s="64">
        <v>0.06</v>
      </c>
      <c r="E24" s="64">
        <v>50.2</v>
      </c>
      <c r="F24" s="64">
        <v>49.8</v>
      </c>
      <c r="G24" s="64">
        <v>17.399999999999999</v>
      </c>
      <c r="H24" s="91">
        <v>1505</v>
      </c>
      <c r="I24" s="64">
        <v>13.6</v>
      </c>
      <c r="J24" s="64">
        <v>33.42</v>
      </c>
    </row>
    <row r="25" spans="1:10" x14ac:dyDescent="0.2">
      <c r="A25" s="43" t="s">
        <v>316</v>
      </c>
      <c r="B25" s="91">
        <v>7380</v>
      </c>
      <c r="C25" s="64">
        <v>6.36</v>
      </c>
      <c r="D25" s="64">
        <v>0.04</v>
      </c>
      <c r="E25" s="64">
        <v>48.4</v>
      </c>
      <c r="F25" s="64">
        <v>51.6</v>
      </c>
      <c r="G25" s="64">
        <v>15.7</v>
      </c>
      <c r="H25" s="91">
        <v>725</v>
      </c>
      <c r="I25" s="64">
        <v>9.8000000000000007</v>
      </c>
      <c r="J25" s="64">
        <v>137.69999999999999</v>
      </c>
    </row>
    <row r="26" spans="1:10" x14ac:dyDescent="0.2">
      <c r="A26" s="43" t="s">
        <v>317</v>
      </c>
      <c r="B26" s="91">
        <v>11525</v>
      </c>
      <c r="C26" s="64">
        <v>3.46</v>
      </c>
      <c r="D26" s="64">
        <v>0.06</v>
      </c>
      <c r="E26" s="64">
        <v>50.2</v>
      </c>
      <c r="F26" s="64">
        <v>49.8</v>
      </c>
      <c r="G26" s="64">
        <v>8.6</v>
      </c>
      <c r="H26" s="91">
        <v>639</v>
      </c>
      <c r="I26" s="64">
        <v>5.5</v>
      </c>
      <c r="J26" s="64">
        <v>46.9</v>
      </c>
    </row>
    <row r="27" spans="1:10" x14ac:dyDescent="0.2">
      <c r="A27" s="43" t="s">
        <v>318</v>
      </c>
      <c r="B27" s="91">
        <v>14867</v>
      </c>
      <c r="C27" s="64">
        <v>3.81</v>
      </c>
      <c r="D27" s="64">
        <v>0.08</v>
      </c>
      <c r="E27" s="64">
        <v>50.1</v>
      </c>
      <c r="F27" s="64">
        <v>49.9</v>
      </c>
      <c r="G27" s="64">
        <v>9.1</v>
      </c>
      <c r="H27" s="91">
        <v>796</v>
      </c>
      <c r="I27" s="64">
        <v>5.4</v>
      </c>
      <c r="J27" s="64">
        <v>68.64</v>
      </c>
    </row>
    <row r="28" spans="1:10" x14ac:dyDescent="0.2">
      <c r="A28" s="43" t="s">
        <v>319</v>
      </c>
      <c r="B28" s="91">
        <v>19219</v>
      </c>
      <c r="C28" s="64">
        <v>0.61</v>
      </c>
      <c r="D28" s="64">
        <v>0.11</v>
      </c>
      <c r="E28" s="64">
        <v>50.9</v>
      </c>
      <c r="F28" s="64">
        <v>49.1</v>
      </c>
      <c r="G28" s="64">
        <v>9.9</v>
      </c>
      <c r="H28" s="91">
        <v>1200</v>
      </c>
      <c r="I28" s="64">
        <v>6.2</v>
      </c>
      <c r="J28" s="64">
        <v>58.52</v>
      </c>
    </row>
    <row r="29" spans="1:10" x14ac:dyDescent="0.2">
      <c r="A29" s="43" t="s">
        <v>320</v>
      </c>
      <c r="B29" s="91">
        <v>6878</v>
      </c>
      <c r="C29" s="64">
        <v>-0.06</v>
      </c>
      <c r="D29" s="64">
        <v>0.04</v>
      </c>
      <c r="E29" s="64">
        <v>50.1</v>
      </c>
      <c r="F29" s="64">
        <v>49.9</v>
      </c>
      <c r="G29" s="64">
        <v>20.5</v>
      </c>
      <c r="H29" s="91">
        <v>906</v>
      </c>
      <c r="I29" s="64">
        <v>13.2</v>
      </c>
      <c r="J29" s="64">
        <v>22.93</v>
      </c>
    </row>
    <row r="30" spans="1:10" x14ac:dyDescent="0.2">
      <c r="A30" s="43" t="s">
        <v>321</v>
      </c>
      <c r="B30" s="91">
        <v>20791</v>
      </c>
      <c r="C30" s="64">
        <v>3.11</v>
      </c>
      <c r="D30" s="64">
        <v>0.12</v>
      </c>
      <c r="E30" s="64">
        <v>49.6</v>
      </c>
      <c r="F30" s="64">
        <v>50.4</v>
      </c>
      <c r="G30" s="64">
        <v>15.7</v>
      </c>
      <c r="H30" s="91">
        <v>2140</v>
      </c>
      <c r="I30" s="64">
        <v>10.3</v>
      </c>
      <c r="J30" s="64">
        <v>138.84</v>
      </c>
    </row>
    <row r="31" spans="1:10" x14ac:dyDescent="0.2">
      <c r="A31" s="43" t="s">
        <v>322</v>
      </c>
      <c r="B31" s="91">
        <v>9632</v>
      </c>
      <c r="C31" s="64">
        <v>8.44</v>
      </c>
      <c r="D31" s="64">
        <v>0.05</v>
      </c>
      <c r="E31" s="64">
        <v>50.1</v>
      </c>
      <c r="F31" s="64">
        <v>49.9</v>
      </c>
      <c r="G31" s="64">
        <v>13.1</v>
      </c>
      <c r="H31" s="91">
        <v>858</v>
      </c>
      <c r="I31" s="64">
        <v>8.9</v>
      </c>
      <c r="J31" s="64">
        <v>62.81</v>
      </c>
    </row>
    <row r="32" spans="1:10" x14ac:dyDescent="0.2">
      <c r="A32" s="43" t="s">
        <v>323</v>
      </c>
      <c r="B32" s="91">
        <v>12662</v>
      </c>
      <c r="C32" s="64">
        <v>-2.5299999999999998</v>
      </c>
      <c r="D32" s="64">
        <v>7.0000000000000007E-2</v>
      </c>
      <c r="E32" s="64">
        <v>49.9</v>
      </c>
      <c r="F32" s="64">
        <v>50.1</v>
      </c>
      <c r="G32" s="64">
        <v>9.4</v>
      </c>
      <c r="H32" s="91">
        <v>743</v>
      </c>
      <c r="I32" s="64">
        <v>5.9</v>
      </c>
      <c r="J32" s="64">
        <v>100.27</v>
      </c>
    </row>
    <row r="33" spans="1:10" x14ac:dyDescent="0.2">
      <c r="A33" s="43" t="s">
        <v>324</v>
      </c>
      <c r="B33" s="91">
        <v>22788</v>
      </c>
      <c r="C33" s="64">
        <v>1.73</v>
      </c>
      <c r="D33" s="64">
        <v>0.13</v>
      </c>
      <c r="E33" s="64">
        <v>49</v>
      </c>
      <c r="F33" s="64">
        <v>51</v>
      </c>
      <c r="G33" s="64">
        <v>12.4</v>
      </c>
      <c r="H33" s="91">
        <v>1830</v>
      </c>
      <c r="I33" s="64">
        <v>8</v>
      </c>
      <c r="J33" s="64">
        <v>59.55</v>
      </c>
    </row>
    <row r="34" spans="1:10" ht="15.9" customHeight="1" x14ac:dyDescent="0.2">
      <c r="A34" s="39" t="s">
        <v>109</v>
      </c>
      <c r="B34" s="91">
        <v>222953</v>
      </c>
      <c r="C34" s="64">
        <v>3.57</v>
      </c>
      <c r="D34" s="64">
        <v>1.25</v>
      </c>
      <c r="E34" s="64">
        <v>50.9</v>
      </c>
      <c r="F34" s="64">
        <v>49.1</v>
      </c>
      <c r="G34" s="64">
        <v>14.1</v>
      </c>
      <c r="H34" s="91">
        <v>15848</v>
      </c>
      <c r="I34" s="64">
        <v>7.1</v>
      </c>
      <c r="J34" s="64">
        <v>143.18</v>
      </c>
    </row>
    <row r="35" spans="1:10" x14ac:dyDescent="0.2">
      <c r="A35" s="43" t="s">
        <v>325</v>
      </c>
      <c r="B35" s="91">
        <v>15459</v>
      </c>
      <c r="C35" s="64">
        <v>2.36</v>
      </c>
      <c r="D35" s="64">
        <v>0.09</v>
      </c>
      <c r="E35" s="64">
        <v>50</v>
      </c>
      <c r="F35" s="64">
        <v>50</v>
      </c>
      <c r="G35" s="64">
        <v>12.6</v>
      </c>
      <c r="H35" s="91">
        <v>1070</v>
      </c>
      <c r="I35" s="64">
        <v>6.9</v>
      </c>
      <c r="J35" s="64">
        <v>126.22</v>
      </c>
    </row>
    <row r="36" spans="1:10" x14ac:dyDescent="0.2">
      <c r="A36" s="43" t="s">
        <v>326</v>
      </c>
      <c r="B36" s="91">
        <v>11625</v>
      </c>
      <c r="C36" s="64">
        <v>1.44</v>
      </c>
      <c r="D36" s="64">
        <v>0.06</v>
      </c>
      <c r="E36" s="64">
        <v>50.7</v>
      </c>
      <c r="F36" s="64">
        <v>49.3</v>
      </c>
      <c r="G36" s="64">
        <v>9.5</v>
      </c>
      <c r="H36" s="91">
        <v>698</v>
      </c>
      <c r="I36" s="64">
        <v>6</v>
      </c>
      <c r="J36" s="64">
        <v>163.4</v>
      </c>
    </row>
    <row r="37" spans="1:10" x14ac:dyDescent="0.2">
      <c r="A37" s="43" t="s">
        <v>327</v>
      </c>
      <c r="B37" s="91">
        <v>37371</v>
      </c>
      <c r="C37" s="64">
        <v>4.34</v>
      </c>
      <c r="D37" s="64">
        <v>0.21</v>
      </c>
      <c r="E37" s="64">
        <v>51</v>
      </c>
      <c r="F37" s="64">
        <v>49</v>
      </c>
      <c r="G37" s="64">
        <v>15.8</v>
      </c>
      <c r="H37" s="91">
        <v>2956</v>
      </c>
      <c r="I37" s="64">
        <v>7.9</v>
      </c>
      <c r="J37" s="64">
        <v>183.41</v>
      </c>
    </row>
    <row r="38" spans="1:10" x14ac:dyDescent="0.2">
      <c r="A38" s="43" t="s">
        <v>328</v>
      </c>
      <c r="B38" s="91">
        <v>46865</v>
      </c>
      <c r="C38" s="64">
        <v>1.03</v>
      </c>
      <c r="D38" s="64">
        <v>0.26</v>
      </c>
      <c r="E38" s="64">
        <v>51.2</v>
      </c>
      <c r="F38" s="64">
        <v>48.8</v>
      </c>
      <c r="G38" s="64">
        <v>15.1</v>
      </c>
      <c r="H38" s="91">
        <v>3490</v>
      </c>
      <c r="I38" s="64">
        <v>7.4</v>
      </c>
      <c r="J38" s="64">
        <v>94</v>
      </c>
    </row>
    <row r="39" spans="1:10" x14ac:dyDescent="0.2">
      <c r="A39" s="43" t="s">
        <v>329</v>
      </c>
      <c r="B39" s="91">
        <v>12033</v>
      </c>
      <c r="C39" s="64">
        <v>4.24</v>
      </c>
      <c r="D39" s="64">
        <v>7.0000000000000007E-2</v>
      </c>
      <c r="E39" s="64">
        <v>51.9</v>
      </c>
      <c r="F39" s="64">
        <v>48.1</v>
      </c>
      <c r="G39" s="64">
        <v>11.4</v>
      </c>
      <c r="H39" s="91">
        <v>665</v>
      </c>
      <c r="I39" s="64">
        <v>5.5</v>
      </c>
      <c r="J39" s="64">
        <v>106.52</v>
      </c>
    </row>
    <row r="40" spans="1:10" x14ac:dyDescent="0.2">
      <c r="A40" s="43" t="s">
        <v>330</v>
      </c>
      <c r="B40" s="91">
        <v>24770</v>
      </c>
      <c r="C40" s="64">
        <v>5.21</v>
      </c>
      <c r="D40" s="64">
        <v>0.14000000000000001</v>
      </c>
      <c r="E40" s="64">
        <v>50.8</v>
      </c>
      <c r="F40" s="64">
        <v>49.2</v>
      </c>
      <c r="G40" s="64">
        <v>15.2</v>
      </c>
      <c r="H40" s="91">
        <v>1881</v>
      </c>
      <c r="I40" s="64">
        <v>7.6</v>
      </c>
      <c r="J40" s="64">
        <v>118.72</v>
      </c>
    </row>
    <row r="41" spans="1:10" x14ac:dyDescent="0.2">
      <c r="A41" s="43" t="s">
        <v>331</v>
      </c>
      <c r="B41" s="91">
        <v>10334</v>
      </c>
      <c r="C41" s="64">
        <v>6.96</v>
      </c>
      <c r="D41" s="64">
        <v>0.06</v>
      </c>
      <c r="E41" s="64">
        <v>51</v>
      </c>
      <c r="F41" s="64">
        <v>49</v>
      </c>
      <c r="G41" s="64">
        <v>9.6999999999999993</v>
      </c>
      <c r="H41" s="91">
        <v>531</v>
      </c>
      <c r="I41" s="64">
        <v>5.0999999999999996</v>
      </c>
      <c r="J41" s="64">
        <v>219.88</v>
      </c>
    </row>
    <row r="42" spans="1:10" x14ac:dyDescent="0.2">
      <c r="A42" s="43" t="s">
        <v>332</v>
      </c>
      <c r="B42" s="91">
        <v>20080</v>
      </c>
      <c r="C42" s="64">
        <v>4.8</v>
      </c>
      <c r="D42" s="64">
        <v>0.11</v>
      </c>
      <c r="E42" s="64">
        <v>51.1</v>
      </c>
      <c r="F42" s="64">
        <v>48.9</v>
      </c>
      <c r="G42" s="64">
        <v>13</v>
      </c>
      <c r="H42" s="91">
        <v>1387</v>
      </c>
      <c r="I42" s="64">
        <v>6.9</v>
      </c>
      <c r="J42" s="64">
        <v>152.63999999999999</v>
      </c>
    </row>
    <row r="43" spans="1:10" x14ac:dyDescent="0.2">
      <c r="A43" s="43" t="s">
        <v>333</v>
      </c>
      <c r="B43" s="91">
        <v>12814</v>
      </c>
      <c r="C43" s="64">
        <v>6.04</v>
      </c>
      <c r="D43" s="64">
        <v>7.0000000000000007E-2</v>
      </c>
      <c r="E43" s="64">
        <v>51.9</v>
      </c>
      <c r="F43" s="64">
        <v>48.1</v>
      </c>
      <c r="G43" s="64">
        <v>9.9</v>
      </c>
      <c r="H43" s="91">
        <v>561</v>
      </c>
      <c r="I43" s="64">
        <v>4.4000000000000004</v>
      </c>
      <c r="J43" s="64">
        <v>184.77</v>
      </c>
    </row>
    <row r="44" spans="1:10" x14ac:dyDescent="0.2">
      <c r="A44" s="43" t="s">
        <v>334</v>
      </c>
      <c r="B44" s="91">
        <v>11162</v>
      </c>
      <c r="C44" s="64">
        <v>5.96</v>
      </c>
      <c r="D44" s="64">
        <v>0.06</v>
      </c>
      <c r="E44" s="64">
        <v>49.1</v>
      </c>
      <c r="F44" s="64">
        <v>50.9</v>
      </c>
      <c r="G44" s="64">
        <v>11.8</v>
      </c>
      <c r="H44" s="91">
        <v>930</v>
      </c>
      <c r="I44" s="64">
        <v>8.3000000000000007</v>
      </c>
      <c r="J44" s="64">
        <v>208.97</v>
      </c>
    </row>
    <row r="45" spans="1:10" x14ac:dyDescent="0.2">
      <c r="A45" s="43" t="s">
        <v>335</v>
      </c>
      <c r="B45" s="91">
        <v>20440</v>
      </c>
      <c r="C45" s="64">
        <v>2.3199999999999998</v>
      </c>
      <c r="D45" s="64">
        <v>0.11</v>
      </c>
      <c r="E45" s="64">
        <v>50.7</v>
      </c>
      <c r="F45" s="64">
        <v>49.3</v>
      </c>
      <c r="G45" s="64">
        <v>19.899999999999999</v>
      </c>
      <c r="H45" s="91">
        <v>1678</v>
      </c>
      <c r="I45" s="64">
        <v>8.1999999999999993</v>
      </c>
      <c r="J45" s="64">
        <v>209.59</v>
      </c>
    </row>
    <row r="46" spans="1:10" ht="15.9" customHeight="1" x14ac:dyDescent="0.2">
      <c r="A46" s="39" t="s">
        <v>110</v>
      </c>
      <c r="B46" s="91">
        <v>618350</v>
      </c>
      <c r="C46" s="64">
        <v>-0.17</v>
      </c>
      <c r="D46" s="64">
        <v>3.46</v>
      </c>
      <c r="E46" s="64">
        <v>51.3</v>
      </c>
      <c r="F46" s="64">
        <v>48.7</v>
      </c>
      <c r="G46" s="64">
        <v>20.100000000000001</v>
      </c>
      <c r="H46" s="91">
        <v>77921</v>
      </c>
      <c r="I46" s="64">
        <v>12.6</v>
      </c>
      <c r="J46" s="64">
        <v>63.25</v>
      </c>
    </row>
    <row r="47" spans="1:10" x14ac:dyDescent="0.2">
      <c r="A47" s="43" t="s">
        <v>336</v>
      </c>
      <c r="B47" s="91">
        <v>72839</v>
      </c>
      <c r="C47" s="64">
        <v>-2.4</v>
      </c>
      <c r="D47" s="64">
        <v>0.41</v>
      </c>
      <c r="E47" s="64">
        <v>51.2</v>
      </c>
      <c r="F47" s="64">
        <v>48.8</v>
      </c>
      <c r="G47" s="64">
        <v>19.899999999999999</v>
      </c>
      <c r="H47" s="91">
        <v>8565</v>
      </c>
      <c r="I47" s="64">
        <v>11.8</v>
      </c>
      <c r="J47" s="64">
        <v>71.510000000000005</v>
      </c>
    </row>
    <row r="48" spans="1:10" x14ac:dyDescent="0.2">
      <c r="A48" s="43" t="s">
        <v>337</v>
      </c>
      <c r="B48" s="91">
        <v>35277</v>
      </c>
      <c r="C48" s="64">
        <v>2.31</v>
      </c>
      <c r="D48" s="64">
        <v>0.2</v>
      </c>
      <c r="E48" s="64">
        <v>51</v>
      </c>
      <c r="F48" s="64">
        <v>49</v>
      </c>
      <c r="G48" s="64">
        <v>17.100000000000001</v>
      </c>
      <c r="H48" s="91">
        <v>4225</v>
      </c>
      <c r="I48" s="64">
        <v>12</v>
      </c>
      <c r="J48" s="64">
        <v>61.01</v>
      </c>
    </row>
    <row r="49" spans="1:10" x14ac:dyDescent="0.2">
      <c r="A49" s="43" t="s">
        <v>338</v>
      </c>
      <c r="B49" s="91">
        <v>74257</v>
      </c>
      <c r="C49" s="64">
        <v>-3.39</v>
      </c>
      <c r="D49" s="64">
        <v>0.42</v>
      </c>
      <c r="E49" s="64">
        <v>51.3</v>
      </c>
      <c r="F49" s="64">
        <v>48.7</v>
      </c>
      <c r="G49" s="64">
        <v>15.3</v>
      </c>
      <c r="H49" s="91">
        <v>5780</v>
      </c>
      <c r="I49" s="64">
        <v>7.8</v>
      </c>
      <c r="J49" s="64">
        <v>72.900000000000006</v>
      </c>
    </row>
    <row r="50" spans="1:10" x14ac:dyDescent="0.2">
      <c r="A50" s="43" t="s">
        <v>339</v>
      </c>
      <c r="B50" s="91">
        <v>75515</v>
      </c>
      <c r="C50" s="64">
        <v>2.08</v>
      </c>
      <c r="D50" s="64">
        <v>0.42</v>
      </c>
      <c r="E50" s="64">
        <v>51.2</v>
      </c>
      <c r="F50" s="64">
        <v>48.8</v>
      </c>
      <c r="G50" s="64">
        <v>24</v>
      </c>
      <c r="H50" s="91">
        <v>12580</v>
      </c>
      <c r="I50" s="64">
        <v>16.7</v>
      </c>
      <c r="J50" s="64">
        <v>63.84</v>
      </c>
    </row>
    <row r="51" spans="1:10" x14ac:dyDescent="0.2">
      <c r="A51" s="43" t="s">
        <v>340</v>
      </c>
      <c r="B51" s="91">
        <v>38203</v>
      </c>
      <c r="C51" s="64">
        <v>2.38</v>
      </c>
      <c r="D51" s="64">
        <v>0.21</v>
      </c>
      <c r="E51" s="64">
        <v>51.1</v>
      </c>
      <c r="F51" s="64">
        <v>48.9</v>
      </c>
      <c r="G51" s="64">
        <v>10.199999999999999</v>
      </c>
      <c r="H51" s="91">
        <v>2084</v>
      </c>
      <c r="I51" s="64">
        <v>5.5</v>
      </c>
      <c r="J51" s="64">
        <v>152.30000000000001</v>
      </c>
    </row>
    <row r="52" spans="1:10" x14ac:dyDescent="0.2">
      <c r="A52" s="43" t="s">
        <v>341</v>
      </c>
      <c r="B52" s="91">
        <v>61062</v>
      </c>
      <c r="C52" s="64">
        <v>-0.72</v>
      </c>
      <c r="D52" s="64">
        <v>0.34</v>
      </c>
      <c r="E52" s="64">
        <v>51.5</v>
      </c>
      <c r="F52" s="64">
        <v>48.5</v>
      </c>
      <c r="G52" s="64">
        <v>21.9</v>
      </c>
      <c r="H52" s="91">
        <v>9372</v>
      </c>
      <c r="I52" s="64">
        <v>15.3</v>
      </c>
      <c r="J52" s="64">
        <v>40.659999999999997</v>
      </c>
    </row>
    <row r="53" spans="1:10" x14ac:dyDescent="0.2">
      <c r="A53" s="43" t="s">
        <v>342</v>
      </c>
      <c r="B53" s="91">
        <v>85684</v>
      </c>
      <c r="C53" s="64">
        <v>1.06</v>
      </c>
      <c r="D53" s="64">
        <v>0.48</v>
      </c>
      <c r="E53" s="64">
        <v>51</v>
      </c>
      <c r="F53" s="64">
        <v>49</v>
      </c>
      <c r="G53" s="64">
        <v>21.9</v>
      </c>
      <c r="H53" s="91">
        <v>11614</v>
      </c>
      <c r="I53" s="64">
        <v>13.6</v>
      </c>
      <c r="J53" s="64">
        <v>70.319999999999993</v>
      </c>
    </row>
    <row r="54" spans="1:10" x14ac:dyDescent="0.2">
      <c r="A54" s="43" t="s">
        <v>343</v>
      </c>
      <c r="B54" s="91">
        <v>31051</v>
      </c>
      <c r="C54" s="64">
        <v>0.62</v>
      </c>
      <c r="D54" s="64">
        <v>0.17</v>
      </c>
      <c r="E54" s="64">
        <v>52</v>
      </c>
      <c r="F54" s="64">
        <v>48</v>
      </c>
      <c r="G54" s="64">
        <v>23.9</v>
      </c>
      <c r="H54" s="91">
        <v>5149</v>
      </c>
      <c r="I54" s="64">
        <v>16.600000000000001</v>
      </c>
      <c r="J54" s="64">
        <v>74.48</v>
      </c>
    </row>
    <row r="55" spans="1:10" x14ac:dyDescent="0.2">
      <c r="A55" s="43" t="s">
        <v>344</v>
      </c>
      <c r="B55" s="91">
        <v>115216</v>
      </c>
      <c r="C55" s="64">
        <v>-0.64</v>
      </c>
      <c r="D55" s="64">
        <v>0.64</v>
      </c>
      <c r="E55" s="64">
        <v>51.5</v>
      </c>
      <c r="F55" s="64">
        <v>48.5</v>
      </c>
      <c r="G55" s="64">
        <v>23.3</v>
      </c>
      <c r="H55" s="91">
        <v>16147</v>
      </c>
      <c r="I55" s="64">
        <v>14</v>
      </c>
      <c r="J55" s="64">
        <v>53.69</v>
      </c>
    </row>
    <row r="56" spans="1:10" x14ac:dyDescent="0.2">
      <c r="A56" s="43" t="s">
        <v>345</v>
      </c>
      <c r="B56" s="91">
        <v>29246</v>
      </c>
      <c r="C56" s="64">
        <v>0.79</v>
      </c>
      <c r="D56" s="64">
        <v>0.16</v>
      </c>
      <c r="E56" s="64">
        <v>51.6</v>
      </c>
      <c r="F56" s="64">
        <v>48.4</v>
      </c>
      <c r="G56" s="64">
        <v>14.7</v>
      </c>
      <c r="H56" s="91">
        <v>2401</v>
      </c>
      <c r="I56" s="64">
        <v>8.1999999999999993</v>
      </c>
      <c r="J56" s="64">
        <v>81.069999999999993</v>
      </c>
    </row>
    <row r="57" spans="1:10" x14ac:dyDescent="0.2">
      <c r="A57" s="92" t="s">
        <v>111</v>
      </c>
      <c r="B57" s="91">
        <v>443690</v>
      </c>
      <c r="C57" s="64">
        <v>2.31</v>
      </c>
      <c r="D57" s="64">
        <v>2.48</v>
      </c>
      <c r="E57" s="64">
        <v>50.5</v>
      </c>
      <c r="F57" s="64">
        <v>49.5</v>
      </c>
      <c r="G57" s="64">
        <v>19.600000000000001</v>
      </c>
      <c r="H57" s="91">
        <v>44777</v>
      </c>
      <c r="I57" s="64">
        <v>10.1</v>
      </c>
      <c r="J57" s="64">
        <v>117.35</v>
      </c>
    </row>
    <row r="58" spans="1:10" x14ac:dyDescent="0.2">
      <c r="A58" s="43" t="s">
        <v>346</v>
      </c>
      <c r="B58" s="91">
        <v>10220</v>
      </c>
      <c r="C58" s="64">
        <v>2.21</v>
      </c>
      <c r="D58" s="64">
        <v>0.06</v>
      </c>
      <c r="E58" s="64">
        <v>51.1</v>
      </c>
      <c r="F58" s="64">
        <v>48.9</v>
      </c>
      <c r="G58" s="64">
        <v>14.8</v>
      </c>
      <c r="H58" s="91">
        <v>835</v>
      </c>
      <c r="I58" s="64">
        <v>8.1999999999999993</v>
      </c>
      <c r="J58" s="64">
        <v>162.58000000000001</v>
      </c>
    </row>
    <row r="59" spans="1:10" x14ac:dyDescent="0.2">
      <c r="A59" s="43" t="s">
        <v>347</v>
      </c>
      <c r="B59" s="91">
        <v>35513</v>
      </c>
      <c r="C59" s="64">
        <v>0.79</v>
      </c>
      <c r="D59" s="64">
        <v>0.2</v>
      </c>
      <c r="E59" s="64">
        <v>50.3</v>
      </c>
      <c r="F59" s="64">
        <v>49.7</v>
      </c>
      <c r="G59" s="64">
        <v>16.399999999999999</v>
      </c>
      <c r="H59" s="91">
        <v>3475</v>
      </c>
      <c r="I59" s="64">
        <v>9.8000000000000007</v>
      </c>
      <c r="J59" s="64">
        <v>80.900000000000006</v>
      </c>
    </row>
    <row r="60" spans="1:10" x14ac:dyDescent="0.2">
      <c r="A60" s="43" t="s">
        <v>348</v>
      </c>
      <c r="B60" s="91">
        <v>37806</v>
      </c>
      <c r="C60" s="64">
        <v>9.08</v>
      </c>
      <c r="D60" s="64">
        <v>0.21</v>
      </c>
      <c r="E60" s="64">
        <v>51.1</v>
      </c>
      <c r="F60" s="64">
        <v>48.9</v>
      </c>
      <c r="G60" s="64">
        <v>22.4</v>
      </c>
      <c r="H60" s="91">
        <v>4225</v>
      </c>
      <c r="I60" s="64">
        <v>11.2</v>
      </c>
      <c r="J60" s="64">
        <v>122.72</v>
      </c>
    </row>
    <row r="61" spans="1:10" x14ac:dyDescent="0.2">
      <c r="A61" s="43" t="s">
        <v>349</v>
      </c>
      <c r="B61" s="91">
        <v>19600</v>
      </c>
      <c r="C61" s="64">
        <v>-0.31</v>
      </c>
      <c r="D61" s="64">
        <v>0.11</v>
      </c>
      <c r="E61" s="64">
        <v>50.1</v>
      </c>
      <c r="F61" s="64">
        <v>49.9</v>
      </c>
      <c r="G61" s="64">
        <v>17.600000000000001</v>
      </c>
      <c r="H61" s="91">
        <v>1453</v>
      </c>
      <c r="I61" s="64">
        <v>7.4</v>
      </c>
      <c r="J61" s="64">
        <v>173.63</v>
      </c>
    </row>
    <row r="62" spans="1:10" x14ac:dyDescent="0.2">
      <c r="A62" s="43" t="s">
        <v>350</v>
      </c>
      <c r="B62" s="91">
        <v>7629</v>
      </c>
      <c r="C62" s="64">
        <v>-0.03</v>
      </c>
      <c r="D62" s="64">
        <v>0.04</v>
      </c>
      <c r="E62" s="64">
        <v>48.1</v>
      </c>
      <c r="F62" s="64">
        <v>51.9</v>
      </c>
      <c r="G62" s="64">
        <v>13.6</v>
      </c>
      <c r="H62" s="91">
        <v>559</v>
      </c>
      <c r="I62" s="64">
        <v>7.3</v>
      </c>
      <c r="J62" s="64">
        <v>175.37</v>
      </c>
    </row>
    <row r="63" spans="1:10" x14ac:dyDescent="0.2">
      <c r="A63" s="43" t="s">
        <v>351</v>
      </c>
      <c r="B63" s="91">
        <v>6765</v>
      </c>
      <c r="C63" s="64">
        <v>4.1399999999999997</v>
      </c>
      <c r="D63" s="64">
        <v>0.04</v>
      </c>
      <c r="E63" s="64">
        <v>47.1</v>
      </c>
      <c r="F63" s="64">
        <v>52.9</v>
      </c>
      <c r="G63" s="64">
        <v>17.100000000000001</v>
      </c>
      <c r="H63" s="91">
        <v>907</v>
      </c>
      <c r="I63" s="64">
        <v>13.4</v>
      </c>
      <c r="J63" s="64">
        <v>306.73</v>
      </c>
    </row>
    <row r="64" spans="1:10" x14ac:dyDescent="0.2">
      <c r="A64" s="43" t="s">
        <v>352</v>
      </c>
      <c r="B64" s="91">
        <v>50618</v>
      </c>
      <c r="C64" s="64">
        <v>0.1</v>
      </c>
      <c r="D64" s="64">
        <v>0.28000000000000003</v>
      </c>
      <c r="E64" s="64">
        <v>51</v>
      </c>
      <c r="F64" s="64">
        <v>49</v>
      </c>
      <c r="G64" s="64">
        <v>20.399999999999999</v>
      </c>
      <c r="H64" s="91">
        <v>4111</v>
      </c>
      <c r="I64" s="64">
        <v>8.1</v>
      </c>
      <c r="J64" s="64">
        <v>83.77</v>
      </c>
    </row>
    <row r="65" spans="1:10" x14ac:dyDescent="0.2">
      <c r="A65" s="43" t="s">
        <v>353</v>
      </c>
      <c r="B65" s="91">
        <v>6765</v>
      </c>
      <c r="C65" s="64">
        <v>6.17</v>
      </c>
      <c r="D65" s="64">
        <v>0.04</v>
      </c>
      <c r="E65" s="64">
        <v>51</v>
      </c>
      <c r="F65" s="64">
        <v>49</v>
      </c>
      <c r="G65" s="64">
        <v>15.1</v>
      </c>
      <c r="H65" s="91">
        <v>565</v>
      </c>
      <c r="I65" s="64">
        <v>8.4</v>
      </c>
      <c r="J65" s="64">
        <v>234.32</v>
      </c>
    </row>
    <row r="66" spans="1:10" x14ac:dyDescent="0.2">
      <c r="A66" s="43" t="s">
        <v>354</v>
      </c>
      <c r="B66" s="91">
        <v>6721</v>
      </c>
      <c r="C66" s="64">
        <v>3.64</v>
      </c>
      <c r="D66" s="64">
        <v>0.04</v>
      </c>
      <c r="E66" s="64">
        <v>50.1</v>
      </c>
      <c r="F66" s="64">
        <v>49.9</v>
      </c>
      <c r="G66" s="64">
        <v>13.2</v>
      </c>
      <c r="H66" s="91">
        <v>589</v>
      </c>
      <c r="I66" s="64">
        <v>8.8000000000000007</v>
      </c>
      <c r="J66" s="64">
        <v>101.71</v>
      </c>
    </row>
    <row r="67" spans="1:10" x14ac:dyDescent="0.2">
      <c r="A67" s="43" t="s">
        <v>355</v>
      </c>
      <c r="B67" s="91">
        <v>22196</v>
      </c>
      <c r="C67" s="64">
        <v>1.69</v>
      </c>
      <c r="D67" s="64">
        <v>0.12</v>
      </c>
      <c r="E67" s="64">
        <v>50.9</v>
      </c>
      <c r="F67" s="64">
        <v>49.1</v>
      </c>
      <c r="G67" s="64">
        <v>27.8</v>
      </c>
      <c r="H67" s="91">
        <v>3265</v>
      </c>
      <c r="I67" s="64">
        <v>14.7</v>
      </c>
      <c r="J67" s="64">
        <v>97.88</v>
      </c>
    </row>
    <row r="68" spans="1:10" x14ac:dyDescent="0.2">
      <c r="A68" s="43" t="s">
        <v>356</v>
      </c>
      <c r="B68" s="91">
        <v>8438</v>
      </c>
      <c r="C68" s="64">
        <v>-1.62</v>
      </c>
      <c r="D68" s="64">
        <v>0.05</v>
      </c>
      <c r="E68" s="64">
        <v>50.7</v>
      </c>
      <c r="F68" s="64">
        <v>49.3</v>
      </c>
      <c r="G68" s="64">
        <v>16.5</v>
      </c>
      <c r="H68" s="91">
        <v>690</v>
      </c>
      <c r="I68" s="64">
        <v>8.1999999999999993</v>
      </c>
      <c r="J68" s="64">
        <v>156.51</v>
      </c>
    </row>
    <row r="69" spans="1:10" x14ac:dyDescent="0.2">
      <c r="A69" s="43" t="s">
        <v>357</v>
      </c>
      <c r="B69" s="91">
        <v>13450</v>
      </c>
      <c r="C69" s="64">
        <v>-2.0299999999999998</v>
      </c>
      <c r="D69" s="64">
        <v>0.08</v>
      </c>
      <c r="E69" s="64">
        <v>50</v>
      </c>
      <c r="F69" s="64">
        <v>50</v>
      </c>
      <c r="G69" s="64">
        <v>30.7</v>
      </c>
      <c r="H69" s="91">
        <v>1621</v>
      </c>
      <c r="I69" s="64">
        <v>12.1</v>
      </c>
      <c r="J69" s="64">
        <v>107.02</v>
      </c>
    </row>
    <row r="70" spans="1:10" x14ac:dyDescent="0.2">
      <c r="A70" s="43" t="s">
        <v>358</v>
      </c>
      <c r="B70" s="91">
        <v>6404</v>
      </c>
      <c r="C70" s="64">
        <v>0.11</v>
      </c>
      <c r="D70" s="64">
        <v>0.04</v>
      </c>
      <c r="E70" s="64">
        <v>50.4</v>
      </c>
      <c r="F70" s="64">
        <v>49.6</v>
      </c>
      <c r="G70" s="64">
        <v>12.7</v>
      </c>
      <c r="H70" s="91">
        <v>568</v>
      </c>
      <c r="I70" s="64">
        <v>8.9</v>
      </c>
      <c r="J70" s="64">
        <v>86.84</v>
      </c>
    </row>
    <row r="71" spans="1:10" x14ac:dyDescent="0.2">
      <c r="A71" s="43" t="s">
        <v>359</v>
      </c>
      <c r="B71" s="91">
        <v>11507</v>
      </c>
      <c r="C71" s="64">
        <v>-2.73</v>
      </c>
      <c r="D71" s="64">
        <v>0.06</v>
      </c>
      <c r="E71" s="64">
        <v>50.7</v>
      </c>
      <c r="F71" s="64">
        <v>49.3</v>
      </c>
      <c r="G71" s="64">
        <v>16.2</v>
      </c>
      <c r="H71" s="91">
        <v>845</v>
      </c>
      <c r="I71" s="64">
        <v>7.3</v>
      </c>
      <c r="J71" s="64">
        <v>164.06</v>
      </c>
    </row>
    <row r="72" spans="1:10" x14ac:dyDescent="0.2">
      <c r="A72" s="43" t="s">
        <v>360</v>
      </c>
      <c r="B72" s="91">
        <v>13708</v>
      </c>
      <c r="C72" s="64">
        <v>7.0000000000000007E-2</v>
      </c>
      <c r="D72" s="64">
        <v>0.08</v>
      </c>
      <c r="E72" s="64">
        <v>49.5</v>
      </c>
      <c r="F72" s="64">
        <v>50.5</v>
      </c>
      <c r="G72" s="64">
        <v>13.5</v>
      </c>
      <c r="H72" s="91">
        <v>1027</v>
      </c>
      <c r="I72" s="64">
        <v>7.5</v>
      </c>
      <c r="J72" s="64">
        <v>64.06</v>
      </c>
    </row>
    <row r="73" spans="1:10" x14ac:dyDescent="0.2">
      <c r="A73" s="43" t="s">
        <v>361</v>
      </c>
      <c r="B73" s="91">
        <v>9901</v>
      </c>
      <c r="C73" s="64">
        <v>5.69</v>
      </c>
      <c r="D73" s="64">
        <v>0.06</v>
      </c>
      <c r="E73" s="64">
        <v>50.9</v>
      </c>
      <c r="F73" s="64">
        <v>49.1</v>
      </c>
      <c r="G73" s="64">
        <v>14.3</v>
      </c>
      <c r="H73" s="91">
        <v>830</v>
      </c>
      <c r="I73" s="64">
        <v>8.4</v>
      </c>
      <c r="J73" s="64">
        <v>96.22</v>
      </c>
    </row>
    <row r="74" spans="1:10" x14ac:dyDescent="0.2">
      <c r="A74" s="43" t="s">
        <v>362</v>
      </c>
      <c r="B74" s="91">
        <v>19884</v>
      </c>
      <c r="C74" s="64">
        <v>5.34</v>
      </c>
      <c r="D74" s="64">
        <v>0.11</v>
      </c>
      <c r="E74" s="64">
        <v>49.4</v>
      </c>
      <c r="F74" s="64">
        <v>50.6</v>
      </c>
      <c r="G74" s="64">
        <v>16.399999999999999</v>
      </c>
      <c r="H74" s="91">
        <v>2123</v>
      </c>
      <c r="I74" s="64">
        <v>10.7</v>
      </c>
      <c r="J74" s="64">
        <v>91.78</v>
      </c>
    </row>
    <row r="75" spans="1:10" x14ac:dyDescent="0.2">
      <c r="A75" s="43" t="s">
        <v>363</v>
      </c>
      <c r="B75" s="91">
        <v>11271</v>
      </c>
      <c r="C75" s="64">
        <v>-0.94</v>
      </c>
      <c r="D75" s="64">
        <v>0.06</v>
      </c>
      <c r="E75" s="64">
        <v>50.3</v>
      </c>
      <c r="F75" s="64">
        <v>49.7</v>
      </c>
      <c r="G75" s="64">
        <v>15.2</v>
      </c>
      <c r="H75" s="91">
        <v>922</v>
      </c>
      <c r="I75" s="64">
        <v>8.1999999999999993</v>
      </c>
      <c r="J75" s="64">
        <v>222.38</v>
      </c>
    </row>
    <row r="76" spans="1:10" x14ac:dyDescent="0.2">
      <c r="A76" s="43" t="s">
        <v>364</v>
      </c>
      <c r="B76" s="91">
        <v>76344</v>
      </c>
      <c r="C76" s="64">
        <v>4.9400000000000004</v>
      </c>
      <c r="D76" s="64">
        <v>0.43</v>
      </c>
      <c r="E76" s="64">
        <v>50.7</v>
      </c>
      <c r="F76" s="64">
        <v>49.3</v>
      </c>
      <c r="G76" s="64">
        <v>24.6</v>
      </c>
      <c r="H76" s="91">
        <v>9794</v>
      </c>
      <c r="I76" s="64">
        <v>12.8</v>
      </c>
      <c r="J76" s="64">
        <v>140.58000000000001</v>
      </c>
    </row>
    <row r="77" spans="1:10" x14ac:dyDescent="0.2">
      <c r="A77" s="43" t="s">
        <v>365</v>
      </c>
      <c r="B77" s="91">
        <v>6865</v>
      </c>
      <c r="C77" s="64">
        <v>-4.08</v>
      </c>
      <c r="D77" s="64">
        <v>0.04</v>
      </c>
      <c r="E77" s="64">
        <v>49.8</v>
      </c>
      <c r="F77" s="64">
        <v>50.2</v>
      </c>
      <c r="G77" s="64">
        <v>14.4</v>
      </c>
      <c r="H77" s="91">
        <v>515</v>
      </c>
      <c r="I77" s="64">
        <v>7.5</v>
      </c>
      <c r="J77" s="64">
        <v>76.98</v>
      </c>
    </row>
    <row r="78" spans="1:10" x14ac:dyDescent="0.2">
      <c r="A78" s="43" t="s">
        <v>366</v>
      </c>
      <c r="B78" s="91">
        <v>33965</v>
      </c>
      <c r="C78" s="64">
        <v>1.72</v>
      </c>
      <c r="D78" s="64">
        <v>0.19</v>
      </c>
      <c r="E78" s="64">
        <v>50.3</v>
      </c>
      <c r="F78" s="64">
        <v>49.7</v>
      </c>
      <c r="G78" s="64">
        <v>19.100000000000001</v>
      </c>
      <c r="H78" s="91">
        <v>3765</v>
      </c>
      <c r="I78" s="64">
        <v>11.1</v>
      </c>
      <c r="J78" s="64">
        <v>109.52</v>
      </c>
    </row>
    <row r="79" spans="1:10" x14ac:dyDescent="0.2">
      <c r="A79" s="43" t="s">
        <v>367</v>
      </c>
      <c r="B79" s="91">
        <v>8996</v>
      </c>
      <c r="C79" s="64">
        <v>1.95</v>
      </c>
      <c r="D79" s="64">
        <v>0.05</v>
      </c>
      <c r="E79" s="64">
        <v>50.6</v>
      </c>
      <c r="F79" s="64">
        <v>49.4</v>
      </c>
      <c r="G79" s="64">
        <v>13.3</v>
      </c>
      <c r="H79" s="91">
        <v>730</v>
      </c>
      <c r="I79" s="64">
        <v>8.1</v>
      </c>
      <c r="J79" s="64">
        <v>125.31</v>
      </c>
    </row>
    <row r="80" spans="1:10" x14ac:dyDescent="0.2">
      <c r="A80" s="43" t="s">
        <v>368</v>
      </c>
      <c r="B80" s="91">
        <v>10885</v>
      </c>
      <c r="C80" s="64">
        <v>-0.57999999999999996</v>
      </c>
      <c r="D80" s="64">
        <v>0.06</v>
      </c>
      <c r="E80" s="64">
        <v>51</v>
      </c>
      <c r="F80" s="64">
        <v>49</v>
      </c>
      <c r="G80" s="64">
        <v>19.5</v>
      </c>
      <c r="H80" s="91">
        <v>754</v>
      </c>
      <c r="I80" s="64">
        <v>6.9</v>
      </c>
      <c r="J80" s="64">
        <v>140.13</v>
      </c>
    </row>
    <row r="81" spans="1:10" x14ac:dyDescent="0.2">
      <c r="A81" s="43" t="s">
        <v>369</v>
      </c>
      <c r="B81" s="91">
        <v>8239</v>
      </c>
      <c r="C81" s="64">
        <v>5.61</v>
      </c>
      <c r="D81" s="64">
        <v>0.05</v>
      </c>
      <c r="E81" s="64">
        <v>50.3</v>
      </c>
      <c r="F81" s="64">
        <v>49.7</v>
      </c>
      <c r="G81" s="64">
        <v>12.3</v>
      </c>
      <c r="H81" s="91">
        <v>609</v>
      </c>
      <c r="I81" s="64">
        <v>7.4</v>
      </c>
      <c r="J81" s="64">
        <v>148.57</v>
      </c>
    </row>
    <row r="82" spans="1:10" ht="15.9" customHeight="1" x14ac:dyDescent="0.2">
      <c r="A82" s="39" t="s">
        <v>112</v>
      </c>
      <c r="B82" s="91">
        <v>279209</v>
      </c>
      <c r="C82" s="64">
        <v>2.1</v>
      </c>
      <c r="D82" s="64">
        <v>1.56</v>
      </c>
      <c r="E82" s="64">
        <v>50.6</v>
      </c>
      <c r="F82" s="64">
        <v>49.4</v>
      </c>
      <c r="G82" s="64">
        <v>22</v>
      </c>
      <c r="H82" s="91">
        <v>31282</v>
      </c>
      <c r="I82" s="64">
        <v>11.2</v>
      </c>
      <c r="J82" s="64">
        <v>92.5</v>
      </c>
    </row>
    <row r="83" spans="1:10" x14ac:dyDescent="0.2">
      <c r="A83" s="43" t="s">
        <v>370</v>
      </c>
      <c r="B83" s="91">
        <v>52669</v>
      </c>
      <c r="C83" s="64">
        <v>0.74</v>
      </c>
      <c r="D83" s="64">
        <v>0.28999999999999998</v>
      </c>
      <c r="E83" s="64">
        <v>50.9</v>
      </c>
      <c r="F83" s="64">
        <v>49.1</v>
      </c>
      <c r="G83" s="64">
        <v>25.9</v>
      </c>
      <c r="H83" s="91">
        <v>8683</v>
      </c>
      <c r="I83" s="64">
        <v>16.5</v>
      </c>
      <c r="J83" s="64">
        <v>48.96</v>
      </c>
    </row>
    <row r="84" spans="1:10" x14ac:dyDescent="0.2">
      <c r="A84" s="43" t="s">
        <v>371</v>
      </c>
      <c r="B84" s="91">
        <v>36692</v>
      </c>
      <c r="C84" s="64">
        <v>1.59</v>
      </c>
      <c r="D84" s="64">
        <v>0.21</v>
      </c>
      <c r="E84" s="64">
        <v>50.4</v>
      </c>
      <c r="F84" s="64">
        <v>49.6</v>
      </c>
      <c r="G84" s="64">
        <v>25.1</v>
      </c>
      <c r="H84" s="91">
        <v>4904</v>
      </c>
      <c r="I84" s="64">
        <v>13.4</v>
      </c>
      <c r="J84" s="64">
        <v>94.29</v>
      </c>
    </row>
    <row r="85" spans="1:10" x14ac:dyDescent="0.2">
      <c r="A85" s="43" t="s">
        <v>372</v>
      </c>
      <c r="B85" s="91">
        <v>5976</v>
      </c>
      <c r="C85" s="64">
        <v>-4.9000000000000004</v>
      </c>
      <c r="D85" s="64">
        <v>0.03</v>
      </c>
      <c r="E85" s="64">
        <v>49.3</v>
      </c>
      <c r="F85" s="64">
        <v>50.7</v>
      </c>
      <c r="G85" s="64">
        <v>26.1</v>
      </c>
      <c r="H85" s="91">
        <v>606</v>
      </c>
      <c r="I85" s="64">
        <v>10.1</v>
      </c>
      <c r="J85" s="64">
        <v>70.7</v>
      </c>
    </row>
    <row r="86" spans="1:10" x14ac:dyDescent="0.2">
      <c r="A86" s="43" t="s">
        <v>373</v>
      </c>
      <c r="B86" s="91">
        <v>15914</v>
      </c>
      <c r="C86" s="64">
        <v>4.8600000000000003</v>
      </c>
      <c r="D86" s="64">
        <v>0.09</v>
      </c>
      <c r="E86" s="64">
        <v>50.9</v>
      </c>
      <c r="F86" s="64">
        <v>49.1</v>
      </c>
      <c r="G86" s="64">
        <v>12.4</v>
      </c>
      <c r="H86" s="91">
        <v>891</v>
      </c>
      <c r="I86" s="64">
        <v>5.6</v>
      </c>
      <c r="J86" s="64">
        <v>170</v>
      </c>
    </row>
    <row r="87" spans="1:10" x14ac:dyDescent="0.2">
      <c r="A87" s="43" t="s">
        <v>374</v>
      </c>
      <c r="B87" s="91">
        <v>19723</v>
      </c>
      <c r="C87" s="64">
        <v>0.31</v>
      </c>
      <c r="D87" s="64">
        <v>0.11</v>
      </c>
      <c r="E87" s="64">
        <v>50.1</v>
      </c>
      <c r="F87" s="64">
        <v>49.9</v>
      </c>
      <c r="G87" s="64">
        <v>21.3</v>
      </c>
      <c r="H87" s="91">
        <v>1979</v>
      </c>
      <c r="I87" s="64">
        <v>10</v>
      </c>
      <c r="J87" s="64">
        <v>170.36</v>
      </c>
    </row>
    <row r="88" spans="1:10" x14ac:dyDescent="0.2">
      <c r="A88" s="43" t="s">
        <v>375</v>
      </c>
      <c r="B88" s="91">
        <v>9704</v>
      </c>
      <c r="C88" s="64">
        <v>3.43</v>
      </c>
      <c r="D88" s="64">
        <v>0.05</v>
      </c>
      <c r="E88" s="64">
        <v>51.1</v>
      </c>
      <c r="F88" s="64">
        <v>48.9</v>
      </c>
      <c r="G88" s="64">
        <v>15.7</v>
      </c>
      <c r="H88" s="91">
        <v>716</v>
      </c>
      <c r="I88" s="64">
        <v>7.4</v>
      </c>
      <c r="J88" s="64">
        <v>138.66999999999999</v>
      </c>
    </row>
    <row r="89" spans="1:10" x14ac:dyDescent="0.2">
      <c r="A89" s="43" t="s">
        <v>376</v>
      </c>
      <c r="B89" s="91">
        <v>29704</v>
      </c>
      <c r="C89" s="64">
        <v>2.64</v>
      </c>
      <c r="D89" s="64">
        <v>0.17</v>
      </c>
      <c r="E89" s="64">
        <v>50.2</v>
      </c>
      <c r="F89" s="64">
        <v>49.8</v>
      </c>
      <c r="G89" s="64">
        <v>26.1</v>
      </c>
      <c r="H89" s="91">
        <v>4024</v>
      </c>
      <c r="I89" s="64">
        <v>13.5</v>
      </c>
      <c r="J89" s="64">
        <v>91.25</v>
      </c>
    </row>
    <row r="90" spans="1:10" x14ac:dyDescent="0.2">
      <c r="A90" s="43" t="s">
        <v>377</v>
      </c>
      <c r="B90" s="91">
        <v>11027</v>
      </c>
      <c r="C90" s="64">
        <v>3.79</v>
      </c>
      <c r="D90" s="64">
        <v>0.06</v>
      </c>
      <c r="E90" s="64">
        <v>50.4</v>
      </c>
      <c r="F90" s="64">
        <v>49.6</v>
      </c>
      <c r="G90" s="64">
        <v>21.7</v>
      </c>
      <c r="H90" s="91">
        <v>875</v>
      </c>
      <c r="I90" s="64">
        <v>7.9</v>
      </c>
      <c r="J90" s="64">
        <v>173.44</v>
      </c>
    </row>
    <row r="91" spans="1:10" x14ac:dyDescent="0.2">
      <c r="A91" s="43" t="s">
        <v>378</v>
      </c>
      <c r="B91" s="91">
        <v>14469</v>
      </c>
      <c r="C91" s="64">
        <v>3.49</v>
      </c>
      <c r="D91" s="64">
        <v>0.08</v>
      </c>
      <c r="E91" s="64">
        <v>49.3</v>
      </c>
      <c r="F91" s="64">
        <v>50.7</v>
      </c>
      <c r="G91" s="64">
        <v>23.8</v>
      </c>
      <c r="H91" s="91">
        <v>1426</v>
      </c>
      <c r="I91" s="64">
        <v>9.9</v>
      </c>
      <c r="J91" s="64">
        <v>140.88</v>
      </c>
    </row>
    <row r="92" spans="1:10" x14ac:dyDescent="0.2">
      <c r="A92" s="43" t="s">
        <v>379</v>
      </c>
      <c r="B92" s="91">
        <v>13785</v>
      </c>
      <c r="C92" s="64">
        <v>7.41</v>
      </c>
      <c r="D92" s="64">
        <v>0.08</v>
      </c>
      <c r="E92" s="64">
        <v>50.6</v>
      </c>
      <c r="F92" s="64">
        <v>49.4</v>
      </c>
      <c r="G92" s="64">
        <v>20.6</v>
      </c>
      <c r="H92" s="91">
        <v>1150</v>
      </c>
      <c r="I92" s="64">
        <v>8.3000000000000007</v>
      </c>
      <c r="J92" s="64">
        <v>133.27000000000001</v>
      </c>
    </row>
    <row r="93" spans="1:10" x14ac:dyDescent="0.2">
      <c r="A93" s="43" t="s">
        <v>380</v>
      </c>
      <c r="B93" s="91">
        <v>19751</v>
      </c>
      <c r="C93" s="64">
        <v>4.6900000000000004</v>
      </c>
      <c r="D93" s="64">
        <v>0.11</v>
      </c>
      <c r="E93" s="64">
        <v>51.4</v>
      </c>
      <c r="F93" s="64">
        <v>48.6</v>
      </c>
      <c r="G93" s="64">
        <v>15</v>
      </c>
      <c r="H93" s="91">
        <v>1652</v>
      </c>
      <c r="I93" s="64">
        <v>8.4</v>
      </c>
      <c r="J93" s="64">
        <v>150.30000000000001</v>
      </c>
    </row>
    <row r="94" spans="1:10" x14ac:dyDescent="0.2">
      <c r="A94" s="43" t="s">
        <v>381</v>
      </c>
      <c r="B94" s="91">
        <v>12619</v>
      </c>
      <c r="C94" s="64">
        <v>2.1800000000000002</v>
      </c>
      <c r="D94" s="64">
        <v>7.0000000000000007E-2</v>
      </c>
      <c r="E94" s="64">
        <v>50.1</v>
      </c>
      <c r="F94" s="64">
        <v>49.9</v>
      </c>
      <c r="G94" s="64">
        <v>17.8</v>
      </c>
      <c r="H94" s="91">
        <v>1058</v>
      </c>
      <c r="I94" s="64">
        <v>8.4</v>
      </c>
      <c r="J94" s="64">
        <v>318.18</v>
      </c>
    </row>
    <row r="95" spans="1:10" x14ac:dyDescent="0.2">
      <c r="A95" s="43" t="s">
        <v>382</v>
      </c>
      <c r="B95" s="91">
        <v>37176</v>
      </c>
      <c r="C95" s="64">
        <v>0.52</v>
      </c>
      <c r="D95" s="64">
        <v>0.21</v>
      </c>
      <c r="E95" s="64">
        <v>51.2</v>
      </c>
      <c r="F95" s="64">
        <v>48.8</v>
      </c>
      <c r="G95" s="64">
        <v>20.3</v>
      </c>
      <c r="H95" s="91">
        <v>3322</v>
      </c>
      <c r="I95" s="64">
        <v>8.9</v>
      </c>
      <c r="J95" s="64">
        <v>88.96</v>
      </c>
    </row>
    <row r="96" spans="1:10" ht="15.9" customHeight="1" x14ac:dyDescent="0.2">
      <c r="A96" s="39" t="s">
        <v>113</v>
      </c>
      <c r="B96" s="91">
        <v>1320270</v>
      </c>
      <c r="C96" s="64">
        <v>2.65</v>
      </c>
      <c r="D96" s="64">
        <v>7.38</v>
      </c>
      <c r="E96" s="64">
        <v>50.5</v>
      </c>
      <c r="F96" s="64">
        <v>49.5</v>
      </c>
      <c r="G96" s="64">
        <v>18.3</v>
      </c>
      <c r="H96" s="91">
        <v>129577</v>
      </c>
      <c r="I96" s="64">
        <v>9.8000000000000007</v>
      </c>
      <c r="J96" s="64">
        <v>100.58</v>
      </c>
    </row>
    <row r="97" spans="1:10" x14ac:dyDescent="0.2">
      <c r="A97" s="39" t="s">
        <v>114</v>
      </c>
      <c r="B97" s="91">
        <v>531741</v>
      </c>
      <c r="C97" s="64">
        <v>2.35</v>
      </c>
      <c r="D97" s="64">
        <v>2.97</v>
      </c>
      <c r="E97" s="64">
        <v>50.3</v>
      </c>
      <c r="F97" s="64">
        <v>49.7</v>
      </c>
      <c r="G97" s="64">
        <v>15</v>
      </c>
      <c r="H97" s="91">
        <v>41491</v>
      </c>
      <c r="I97" s="64">
        <v>7.8</v>
      </c>
      <c r="J97" s="64">
        <v>123.35</v>
      </c>
    </row>
    <row r="98" spans="1:10" x14ac:dyDescent="0.2">
      <c r="A98" s="39" t="s">
        <v>115</v>
      </c>
      <c r="B98" s="91">
        <v>788529</v>
      </c>
      <c r="C98" s="64">
        <v>2.86</v>
      </c>
      <c r="D98" s="64">
        <v>4.41</v>
      </c>
      <c r="E98" s="64">
        <v>50.6</v>
      </c>
      <c r="F98" s="64">
        <v>49.4</v>
      </c>
      <c r="G98" s="64">
        <v>20.399999999999999</v>
      </c>
      <c r="H98" s="91">
        <v>88088</v>
      </c>
      <c r="I98" s="64">
        <v>11.2</v>
      </c>
      <c r="J98" s="64">
        <v>91.4</v>
      </c>
    </row>
    <row r="99" spans="1:10" x14ac:dyDescent="0.2">
      <c r="A99" s="39" t="s">
        <v>116</v>
      </c>
      <c r="B99" s="91">
        <v>489991</v>
      </c>
      <c r="C99" s="64">
        <v>4.95</v>
      </c>
      <c r="D99" s="64">
        <v>2.74</v>
      </c>
      <c r="E99" s="64">
        <v>51.7</v>
      </c>
      <c r="F99" s="64">
        <v>48.3</v>
      </c>
      <c r="G99" s="64">
        <v>18.899999999999999</v>
      </c>
      <c r="H99" s="91">
        <v>48514</v>
      </c>
      <c r="I99" s="64">
        <v>9.9</v>
      </c>
      <c r="J99" s="64">
        <v>77.61</v>
      </c>
    </row>
    <row r="100" spans="1:10" x14ac:dyDescent="0.2">
      <c r="A100" s="39" t="s">
        <v>117</v>
      </c>
      <c r="B100" s="91">
        <v>111510</v>
      </c>
      <c r="C100" s="64">
        <v>-0.45</v>
      </c>
      <c r="D100" s="64">
        <v>0.62</v>
      </c>
      <c r="E100" s="64">
        <v>50.6</v>
      </c>
      <c r="F100" s="64">
        <v>49.4</v>
      </c>
      <c r="G100" s="64">
        <v>18.399999999999999</v>
      </c>
      <c r="H100" s="91">
        <v>8644</v>
      </c>
      <c r="I100" s="64">
        <v>7.8</v>
      </c>
      <c r="J100" s="64">
        <v>122.15</v>
      </c>
    </row>
    <row r="101" spans="1:10" x14ac:dyDescent="0.2">
      <c r="A101" s="39" t="s">
        <v>212</v>
      </c>
      <c r="B101" s="91">
        <v>706683</v>
      </c>
      <c r="C101" s="64">
        <v>0.65</v>
      </c>
      <c r="D101" s="64">
        <v>3.95</v>
      </c>
      <c r="E101" s="64">
        <v>51.1</v>
      </c>
      <c r="F101" s="64">
        <v>48.9</v>
      </c>
      <c r="G101" s="64">
        <v>24.9</v>
      </c>
      <c r="H101" s="91">
        <v>119417</v>
      </c>
      <c r="I101" s="64">
        <v>16.899999999999999</v>
      </c>
      <c r="J101" s="64">
        <v>63.04</v>
      </c>
    </row>
    <row r="102" spans="1:10" x14ac:dyDescent="0.2">
      <c r="A102" s="39" t="s">
        <v>221</v>
      </c>
      <c r="B102" s="91">
        <v>293718</v>
      </c>
      <c r="C102" s="64">
        <v>0.14000000000000001</v>
      </c>
      <c r="D102" s="64">
        <v>1.64</v>
      </c>
      <c r="E102" s="64">
        <v>51.3</v>
      </c>
      <c r="F102" s="64">
        <v>48.7</v>
      </c>
      <c r="G102" s="64">
        <v>17.600000000000001</v>
      </c>
      <c r="H102" s="91">
        <v>31253</v>
      </c>
      <c r="I102" s="64">
        <v>10.6</v>
      </c>
      <c r="J102" s="64">
        <v>74.709999999999994</v>
      </c>
    </row>
    <row r="103" spans="1:10" x14ac:dyDescent="0.2">
      <c r="A103" s="39" t="s">
        <v>213</v>
      </c>
      <c r="B103" s="91">
        <v>3558726</v>
      </c>
      <c r="C103" s="64">
        <v>-0.46</v>
      </c>
      <c r="D103" s="64">
        <v>19.89</v>
      </c>
      <c r="E103" s="64">
        <v>50.9</v>
      </c>
      <c r="F103" s="64">
        <v>49.1</v>
      </c>
      <c r="G103" s="64">
        <v>24.6</v>
      </c>
      <c r="H103" s="91">
        <v>500018</v>
      </c>
      <c r="I103" s="64">
        <v>14.1</v>
      </c>
      <c r="J103" s="64">
        <v>61.39</v>
      </c>
    </row>
    <row r="104" spans="1:10" x14ac:dyDescent="0.2">
      <c r="A104" s="39" t="s">
        <v>214</v>
      </c>
      <c r="B104" s="91">
        <v>2062686</v>
      </c>
      <c r="C104" s="64">
        <v>1.65</v>
      </c>
      <c r="D104" s="64">
        <v>11.53</v>
      </c>
      <c r="E104" s="64">
        <v>50.7</v>
      </c>
      <c r="F104" s="64">
        <v>49.3</v>
      </c>
      <c r="G104" s="64">
        <v>27</v>
      </c>
      <c r="H104" s="91">
        <v>239422</v>
      </c>
      <c r="I104" s="64">
        <v>11.6</v>
      </c>
      <c r="J104" s="64">
        <v>84.09</v>
      </c>
    </row>
    <row r="105" spans="1:10" x14ac:dyDescent="0.2">
      <c r="A105" s="39" t="s">
        <v>215</v>
      </c>
      <c r="B105" s="91">
        <v>5202640</v>
      </c>
      <c r="C105" s="64">
        <v>2.48</v>
      </c>
      <c r="D105" s="64">
        <v>29.08</v>
      </c>
      <c r="E105" s="64">
        <v>51.2</v>
      </c>
      <c r="F105" s="64">
        <v>48.8</v>
      </c>
      <c r="G105" s="64">
        <v>26.2</v>
      </c>
      <c r="H105" s="91">
        <v>876846</v>
      </c>
      <c r="I105" s="64">
        <v>16.899999999999999</v>
      </c>
      <c r="J105" s="64">
        <v>59.48</v>
      </c>
    </row>
    <row r="106" spans="1:10" ht="13.2" x14ac:dyDescent="0.25">
      <c r="A106" t="s">
        <v>216</v>
      </c>
      <c r="B106">
        <v>4441994</v>
      </c>
      <c r="C106">
        <v>3.64</v>
      </c>
      <c r="D106">
        <v>24.83</v>
      </c>
      <c r="E106">
        <v>50.9</v>
      </c>
      <c r="F106">
        <v>49.1</v>
      </c>
      <c r="G106">
        <v>24.6</v>
      </c>
      <c r="H106">
        <v>638172</v>
      </c>
      <c r="I106">
        <v>14.4</v>
      </c>
      <c r="J106">
        <v>45.15</v>
      </c>
    </row>
    <row r="107" spans="1:10" x14ac:dyDescent="0.2">
      <c r="A107" s="44" t="s">
        <v>399</v>
      </c>
      <c r="B107" s="44"/>
      <c r="C107" s="44"/>
      <c r="D107" s="44"/>
      <c r="E107" s="44"/>
      <c r="F107" s="44"/>
      <c r="G107" s="44"/>
      <c r="H107" s="44"/>
      <c r="I107" s="44"/>
    </row>
    <row r="108" spans="1:10" x14ac:dyDescent="0.2">
      <c r="A108" s="45" t="s">
        <v>400</v>
      </c>
      <c r="B108" s="45"/>
      <c r="C108" s="45"/>
      <c r="D108" s="45"/>
      <c r="E108" s="45"/>
      <c r="F108" s="45"/>
      <c r="G108" s="45"/>
      <c r="H108" s="45"/>
      <c r="I108" s="45"/>
    </row>
  </sheetData>
  <sheetProtection password="BB34" sheet="1" objects="1" scenarios="1"/>
  <mergeCells count="9">
    <mergeCell ref="B1:J1"/>
    <mergeCell ref="B3:G3"/>
    <mergeCell ref="C4:C5"/>
    <mergeCell ref="D4:G4"/>
    <mergeCell ref="A2:J2"/>
    <mergeCell ref="A3:A6"/>
    <mergeCell ref="H3:J3"/>
    <mergeCell ref="I4:I5"/>
    <mergeCell ref="J4:J5"/>
  </mergeCells>
  <pageMargins left="0.70866141732283472" right="0.70866141732283472" top="0.78740157480314965" bottom="0.78740157480314965" header="0" footer="0.31496062992125984"/>
  <pageSetup paperSize="9" orientation="portrait" r:id="rId1"/>
  <headerFooter scaleWithDoc="0" alignWithMargins="0">
    <oddHeader>&amp;R&amp;11</oddHeader>
    <oddFooter>&amp;L&amp;8© Dezember 2024 – Bezirksregierung Münster - Dezernat 32 | Domplatz 1-3, 48161 Münster.&amp;R&amp;8S. &amp;A-&amp;P</oddFooter>
  </headerFooter>
  <rowBreaks count="1" manualBreakCount="1">
    <brk id="56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1"/>
  <sheetViews>
    <sheetView showGridLines="0" workbookViewId="0">
      <pane ySplit="8" topLeftCell="A9" activePane="bottomLeft" state="frozen"/>
      <selection pane="bottomLeft"/>
    </sheetView>
  </sheetViews>
  <sheetFormatPr baseColWidth="10" defaultRowHeight="11.4" x14ac:dyDescent="0.2"/>
  <cols>
    <col min="1" max="1" width="22.33203125" style="39" customWidth="1"/>
    <col min="2" max="2" width="9.77734375" style="39" customWidth="1"/>
    <col min="3" max="3" width="8.77734375" style="39" customWidth="1"/>
    <col min="4" max="4" width="7.77734375" style="39" customWidth="1"/>
    <col min="5" max="6" width="8.77734375" style="39" customWidth="1"/>
    <col min="7" max="7" width="8.5546875" style="39" customWidth="1"/>
    <col min="8" max="8" width="6.109375" style="39" customWidth="1"/>
    <col min="9" max="9" width="7.77734375" style="39" customWidth="1"/>
    <col min="10" max="16384" width="11.5546875" style="39"/>
  </cols>
  <sheetData>
    <row r="1" spans="1:11" s="37" customFormat="1" ht="32.1" customHeight="1" x14ac:dyDescent="0.25">
      <c r="A1" s="96"/>
      <c r="B1" s="124" t="s">
        <v>0</v>
      </c>
      <c r="C1" s="125"/>
      <c r="D1" s="125"/>
      <c r="E1" s="125"/>
      <c r="F1" s="125"/>
      <c r="G1" s="125"/>
      <c r="H1" s="125"/>
      <c r="I1" s="125"/>
      <c r="J1" s="97"/>
    </row>
    <row r="2" spans="1:11" s="38" customFormat="1" ht="85.05" customHeight="1" x14ac:dyDescent="0.3">
      <c r="A2" s="135" t="s">
        <v>401</v>
      </c>
      <c r="B2" s="135"/>
      <c r="C2" s="135"/>
      <c r="D2" s="135"/>
      <c r="E2" s="135"/>
      <c r="F2" s="135"/>
      <c r="G2" s="135"/>
      <c r="H2" s="135"/>
      <c r="I2" s="136"/>
    </row>
    <row r="3" spans="1:11" ht="14.7" customHeight="1" x14ac:dyDescent="0.25">
      <c r="A3" s="137" t="s">
        <v>260</v>
      </c>
      <c r="B3" s="140" t="s">
        <v>272</v>
      </c>
      <c r="C3" s="52" t="s">
        <v>274</v>
      </c>
      <c r="D3" s="53"/>
      <c r="E3" s="53"/>
      <c r="F3" s="53"/>
      <c r="G3" s="53"/>
      <c r="H3" s="55"/>
      <c r="I3" s="56"/>
    </row>
    <row r="4" spans="1:11" ht="13.8" customHeight="1" x14ac:dyDescent="0.25">
      <c r="A4" s="138"/>
      <c r="B4" s="141"/>
      <c r="C4" s="49"/>
      <c r="D4" s="144" t="s">
        <v>269</v>
      </c>
      <c r="E4" s="146" t="s">
        <v>278</v>
      </c>
      <c r="F4" s="147"/>
      <c r="G4" s="140" t="s">
        <v>276</v>
      </c>
      <c r="H4" s="133"/>
      <c r="I4" s="134"/>
    </row>
    <row r="5" spans="1:11" ht="11.4" customHeight="1" x14ac:dyDescent="0.2">
      <c r="A5" s="138"/>
      <c r="B5" s="141"/>
      <c r="C5" s="49"/>
      <c r="D5" s="145"/>
      <c r="E5" s="148" t="s">
        <v>279</v>
      </c>
      <c r="F5" s="144" t="s">
        <v>269</v>
      </c>
      <c r="G5" s="142" t="s">
        <v>275</v>
      </c>
      <c r="H5" s="130" t="s">
        <v>277</v>
      </c>
      <c r="I5" s="130" t="s">
        <v>269</v>
      </c>
    </row>
    <row r="6" spans="1:11" ht="13.2" x14ac:dyDescent="0.25">
      <c r="A6" s="138"/>
      <c r="B6" s="62"/>
      <c r="C6" s="49"/>
      <c r="D6" s="145"/>
      <c r="E6" s="145"/>
      <c r="F6" s="145"/>
      <c r="G6" s="143"/>
      <c r="H6" s="143"/>
      <c r="I6" s="143"/>
    </row>
    <row r="7" spans="1:11" ht="13.2" x14ac:dyDescent="0.25">
      <c r="A7" s="138"/>
      <c r="B7" s="62"/>
      <c r="C7" s="49"/>
      <c r="D7" s="145"/>
      <c r="E7" s="145"/>
      <c r="F7" s="145"/>
      <c r="G7" s="143"/>
      <c r="H7" s="143"/>
      <c r="I7" s="143"/>
    </row>
    <row r="8" spans="1:11" ht="11.55" customHeight="1" x14ac:dyDescent="0.2">
      <c r="A8" s="139"/>
      <c r="B8" s="40" t="s">
        <v>263</v>
      </c>
      <c r="C8" s="40" t="s">
        <v>273</v>
      </c>
      <c r="D8" s="40" t="s">
        <v>262</v>
      </c>
      <c r="E8" s="40" t="s">
        <v>280</v>
      </c>
      <c r="F8" s="40" t="s">
        <v>262</v>
      </c>
      <c r="G8" s="40" t="s">
        <v>273</v>
      </c>
      <c r="H8" s="40" t="s">
        <v>262</v>
      </c>
      <c r="I8" s="40" t="s">
        <v>262</v>
      </c>
    </row>
    <row r="9" spans="1:11" x14ac:dyDescent="0.2">
      <c r="A9" s="41" t="s">
        <v>102</v>
      </c>
      <c r="B9" s="90">
        <v>17890489</v>
      </c>
      <c r="C9" s="47">
        <v>8663852</v>
      </c>
      <c r="D9" s="63">
        <v>6.56</v>
      </c>
      <c r="E9" s="65">
        <v>2.06</v>
      </c>
      <c r="F9" s="63">
        <v>-0.1</v>
      </c>
      <c r="G9" s="90">
        <v>3784864</v>
      </c>
      <c r="H9" s="63">
        <v>43.69</v>
      </c>
      <c r="I9" s="63">
        <v>23.07</v>
      </c>
      <c r="K9" s="42"/>
    </row>
    <row r="10" spans="1:11" ht="15.9" customHeight="1" x14ac:dyDescent="0.2">
      <c r="A10" s="39" t="s">
        <v>100</v>
      </c>
      <c r="B10" s="91">
        <v>8245855</v>
      </c>
      <c r="C10" s="48">
        <v>3913028</v>
      </c>
      <c r="D10" s="64">
        <v>5.93</v>
      </c>
      <c r="E10" s="66">
        <v>2.11</v>
      </c>
      <c r="F10" s="64">
        <v>-0.1</v>
      </c>
      <c r="G10" s="91">
        <v>1643799</v>
      </c>
      <c r="H10" s="64">
        <v>42.01</v>
      </c>
      <c r="I10" s="63">
        <v>23.5</v>
      </c>
      <c r="K10" s="42"/>
    </row>
    <row r="11" spans="1:11" x14ac:dyDescent="0.2">
      <c r="A11" s="39" t="s">
        <v>101</v>
      </c>
      <c r="B11" s="91">
        <v>5093721</v>
      </c>
      <c r="C11" s="48">
        <v>2530069</v>
      </c>
      <c r="D11" s="64">
        <v>3.79</v>
      </c>
      <c r="E11" s="66">
        <v>2.0099999999999998</v>
      </c>
      <c r="F11" s="64">
        <v>-7.0000000000000298E-2</v>
      </c>
      <c r="G11" s="91">
        <v>1155918</v>
      </c>
      <c r="H11" s="64">
        <v>45.69</v>
      </c>
      <c r="I11" s="63">
        <v>18.52</v>
      </c>
      <c r="K11" s="42"/>
    </row>
    <row r="12" spans="1:11" ht="15.9" customHeight="1" x14ac:dyDescent="0.2">
      <c r="A12" s="39" t="s">
        <v>103</v>
      </c>
      <c r="B12" s="91">
        <v>2624443</v>
      </c>
      <c r="C12" s="48">
        <v>1224854</v>
      </c>
      <c r="D12" s="64">
        <v>8.09</v>
      </c>
      <c r="E12" s="66">
        <v>2.14</v>
      </c>
      <c r="F12" s="64">
        <v>-0.13</v>
      </c>
      <c r="G12" s="91">
        <v>499331</v>
      </c>
      <c r="H12" s="64">
        <v>40.770000000000003</v>
      </c>
      <c r="I12" s="63">
        <v>27.91</v>
      </c>
      <c r="K12" s="42"/>
    </row>
    <row r="13" spans="1:11" x14ac:dyDescent="0.2">
      <c r="A13" s="43" t="s">
        <v>105</v>
      </c>
      <c r="B13" s="91">
        <v>1000401</v>
      </c>
      <c r="C13" s="48">
        <v>484973</v>
      </c>
      <c r="D13" s="64">
        <v>3.76</v>
      </c>
      <c r="E13" s="66">
        <v>2.06</v>
      </c>
      <c r="F13" s="64">
        <v>-6.9999999999999798E-2</v>
      </c>
      <c r="G13" s="91">
        <v>210319</v>
      </c>
      <c r="H13" s="64">
        <v>43.37</v>
      </c>
      <c r="I13" s="63">
        <v>18.82</v>
      </c>
      <c r="K13" s="42"/>
    </row>
    <row r="14" spans="1:11" x14ac:dyDescent="0.2">
      <c r="A14" s="43" t="s">
        <v>104</v>
      </c>
      <c r="B14" s="91">
        <v>1624042</v>
      </c>
      <c r="C14" s="48">
        <v>739883</v>
      </c>
      <c r="D14" s="64">
        <v>11.13</v>
      </c>
      <c r="E14" s="66">
        <v>2.19</v>
      </c>
      <c r="F14" s="64">
        <v>-0.18</v>
      </c>
      <c r="G14" s="91">
        <v>289010</v>
      </c>
      <c r="H14" s="64">
        <v>39.06</v>
      </c>
      <c r="I14" s="63">
        <v>35.450000000000003</v>
      </c>
      <c r="K14" s="42"/>
    </row>
    <row r="15" spans="1:11" ht="15.9" customHeight="1" x14ac:dyDescent="0.2">
      <c r="A15" s="39" t="s">
        <v>210</v>
      </c>
      <c r="B15" s="91">
        <v>117921</v>
      </c>
      <c r="C15" s="48">
        <v>56617</v>
      </c>
      <c r="D15" s="64">
        <v>3.43</v>
      </c>
      <c r="E15" s="66">
        <v>2.08</v>
      </c>
      <c r="F15" s="64">
        <v>-6.0000000000000102E-2</v>
      </c>
      <c r="G15" s="91">
        <v>23168</v>
      </c>
      <c r="H15" s="64">
        <v>40.92</v>
      </c>
      <c r="I15" s="63">
        <v>18.079999999999998</v>
      </c>
      <c r="K15" s="42"/>
    </row>
    <row r="16" spans="1:11" x14ac:dyDescent="0.2">
      <c r="A16" s="39" t="s">
        <v>107</v>
      </c>
      <c r="B16" s="91">
        <v>264130</v>
      </c>
      <c r="C16" s="48">
        <v>129048</v>
      </c>
      <c r="D16" s="64">
        <v>3.09</v>
      </c>
      <c r="E16" s="66">
        <v>2.0499999999999998</v>
      </c>
      <c r="F16" s="64">
        <v>-0.02</v>
      </c>
      <c r="G16" s="91">
        <v>61254</v>
      </c>
      <c r="H16" s="64">
        <v>47.47</v>
      </c>
      <c r="I16" s="63">
        <v>15.35</v>
      </c>
      <c r="K16" s="42"/>
    </row>
    <row r="17" spans="1:11" x14ac:dyDescent="0.2">
      <c r="A17" s="39" t="s">
        <v>106</v>
      </c>
      <c r="B17" s="91">
        <v>303772</v>
      </c>
      <c r="C17" s="48">
        <v>160105</v>
      </c>
      <c r="D17" s="64">
        <v>8.18</v>
      </c>
      <c r="E17" s="66">
        <v>1.9</v>
      </c>
      <c r="F17" s="64">
        <v>-6.0000000000000102E-2</v>
      </c>
      <c r="G17" s="91">
        <v>84003</v>
      </c>
      <c r="H17" s="64">
        <v>52.47</v>
      </c>
      <c r="I17" s="63">
        <v>23.66</v>
      </c>
      <c r="K17" s="42"/>
    </row>
    <row r="18" spans="1:11" ht="15.9" customHeight="1" x14ac:dyDescent="0.2">
      <c r="A18" s="39" t="s">
        <v>108</v>
      </c>
      <c r="B18" s="91">
        <v>374418</v>
      </c>
      <c r="C18" s="48">
        <v>161137</v>
      </c>
      <c r="D18" s="64">
        <v>12.76</v>
      </c>
      <c r="E18" s="66">
        <v>2.3199999999999998</v>
      </c>
      <c r="F18" s="64">
        <v>-0.23</v>
      </c>
      <c r="G18" s="91">
        <v>55169</v>
      </c>
      <c r="H18" s="64">
        <v>34.24</v>
      </c>
      <c r="I18" s="63">
        <v>40.1</v>
      </c>
    </row>
    <row r="19" spans="1:11" x14ac:dyDescent="0.2">
      <c r="A19" s="43" t="s">
        <v>308</v>
      </c>
      <c r="B19" s="91">
        <v>39443</v>
      </c>
      <c r="C19" s="48">
        <v>16542</v>
      </c>
      <c r="D19" s="64">
        <v>13.76</v>
      </c>
      <c r="E19" s="66">
        <v>2.38</v>
      </c>
      <c r="F19" s="64">
        <v>-0.26</v>
      </c>
      <c r="G19" s="91">
        <v>5477</v>
      </c>
      <c r="H19" s="64">
        <v>33.11</v>
      </c>
      <c r="I19" s="63">
        <v>48.83</v>
      </c>
    </row>
    <row r="20" spans="1:11" x14ac:dyDescent="0.2">
      <c r="A20" s="43" t="s">
        <v>309</v>
      </c>
      <c r="B20" s="91">
        <v>71985</v>
      </c>
      <c r="C20" s="48">
        <v>32971</v>
      </c>
      <c r="D20" s="64">
        <v>7.77</v>
      </c>
      <c r="E20" s="66">
        <v>2.1800000000000002</v>
      </c>
      <c r="F20" s="64">
        <v>-0.15</v>
      </c>
      <c r="G20" s="91">
        <v>12466</v>
      </c>
      <c r="H20" s="64">
        <v>37.81</v>
      </c>
      <c r="I20" s="63">
        <v>26.82</v>
      </c>
    </row>
    <row r="21" spans="1:11" x14ac:dyDescent="0.2">
      <c r="A21" s="43" t="s">
        <v>310</v>
      </c>
      <c r="B21" s="91">
        <v>42443</v>
      </c>
      <c r="C21" s="48">
        <v>18621</v>
      </c>
      <c r="D21" s="64">
        <v>10.49</v>
      </c>
      <c r="E21" s="66">
        <v>2.2799999999999998</v>
      </c>
      <c r="F21" s="64">
        <v>-0.19</v>
      </c>
      <c r="G21" s="91">
        <v>6507</v>
      </c>
      <c r="H21" s="64">
        <v>34.94</v>
      </c>
      <c r="I21" s="63">
        <v>30.11</v>
      </c>
    </row>
    <row r="22" spans="1:11" x14ac:dyDescent="0.2">
      <c r="A22" s="43" t="s">
        <v>311</v>
      </c>
      <c r="B22" s="91">
        <v>17245</v>
      </c>
      <c r="C22" s="48">
        <v>7160</v>
      </c>
      <c r="D22" s="64">
        <v>14.19</v>
      </c>
      <c r="E22" s="66">
        <v>2.41</v>
      </c>
      <c r="F22" s="64">
        <v>-0.28000000000000003</v>
      </c>
      <c r="G22" s="91">
        <v>2351</v>
      </c>
      <c r="H22" s="64">
        <v>32.840000000000003</v>
      </c>
      <c r="I22" s="63">
        <v>46.3</v>
      </c>
    </row>
    <row r="23" spans="1:11" x14ac:dyDescent="0.2">
      <c r="A23" s="43" t="s">
        <v>312</v>
      </c>
      <c r="B23" s="91">
        <v>49506</v>
      </c>
      <c r="C23" s="48">
        <v>21725</v>
      </c>
      <c r="D23" s="64">
        <v>15.5</v>
      </c>
      <c r="E23" s="66">
        <v>2.2799999999999998</v>
      </c>
      <c r="F23" s="64">
        <v>-0.14000000000000001</v>
      </c>
      <c r="G23" s="91">
        <v>8071</v>
      </c>
      <c r="H23" s="64">
        <v>37.15</v>
      </c>
      <c r="I23" s="63">
        <v>36.43</v>
      </c>
    </row>
    <row r="24" spans="1:11" x14ac:dyDescent="0.2">
      <c r="A24" s="43" t="s">
        <v>313</v>
      </c>
      <c r="B24" s="91">
        <v>8687</v>
      </c>
      <c r="C24" s="48">
        <v>3390</v>
      </c>
      <c r="D24" s="64">
        <v>19.07</v>
      </c>
      <c r="E24" s="66">
        <v>2.56</v>
      </c>
      <c r="F24" s="64">
        <v>-0.38</v>
      </c>
      <c r="G24" s="91">
        <v>1014</v>
      </c>
      <c r="H24" s="64">
        <v>29.91</v>
      </c>
      <c r="I24" s="63">
        <v>82.05</v>
      </c>
    </row>
    <row r="25" spans="1:11" x14ac:dyDescent="0.2">
      <c r="A25" s="43" t="s">
        <v>314</v>
      </c>
      <c r="B25" s="91">
        <v>8322</v>
      </c>
      <c r="C25" s="48">
        <v>3465</v>
      </c>
      <c r="D25" s="64">
        <v>20.309999999999999</v>
      </c>
      <c r="E25" s="66">
        <v>2.4</v>
      </c>
      <c r="F25" s="64">
        <v>-0.41</v>
      </c>
      <c r="G25" s="91">
        <v>1059</v>
      </c>
      <c r="H25" s="64">
        <v>30.56</v>
      </c>
      <c r="I25" s="63">
        <v>73.89</v>
      </c>
    </row>
    <row r="26" spans="1:11" x14ac:dyDescent="0.2">
      <c r="A26" s="43" t="s">
        <v>315</v>
      </c>
      <c r="B26" s="91">
        <v>11045</v>
      </c>
      <c r="C26" s="48">
        <v>4731</v>
      </c>
      <c r="D26" s="64">
        <v>11.34</v>
      </c>
      <c r="E26" s="66">
        <v>2.33</v>
      </c>
      <c r="F26" s="64">
        <v>-0.24</v>
      </c>
      <c r="G26" s="91">
        <v>1499</v>
      </c>
      <c r="H26" s="64">
        <v>31.68</v>
      </c>
      <c r="I26" s="63">
        <v>41.55</v>
      </c>
    </row>
    <row r="27" spans="1:11" x14ac:dyDescent="0.2">
      <c r="A27" s="43" t="s">
        <v>316</v>
      </c>
      <c r="B27" s="91">
        <v>7380</v>
      </c>
      <c r="C27" s="48">
        <v>2921</v>
      </c>
      <c r="D27" s="64">
        <v>21.61</v>
      </c>
      <c r="E27" s="66">
        <v>2.5299999999999998</v>
      </c>
      <c r="F27" s="64">
        <v>-0.36</v>
      </c>
      <c r="G27" s="91">
        <v>920</v>
      </c>
      <c r="H27" s="64">
        <v>31.5</v>
      </c>
      <c r="I27" s="63">
        <v>85.48</v>
      </c>
    </row>
    <row r="28" spans="1:11" x14ac:dyDescent="0.2">
      <c r="A28" s="43" t="s">
        <v>317</v>
      </c>
      <c r="B28" s="91">
        <v>11525</v>
      </c>
      <c r="C28" s="48">
        <v>4922</v>
      </c>
      <c r="D28" s="64">
        <v>17.05</v>
      </c>
      <c r="E28" s="66">
        <v>2.34</v>
      </c>
      <c r="F28" s="64">
        <v>-0.31</v>
      </c>
      <c r="G28" s="91">
        <v>1549</v>
      </c>
      <c r="H28" s="64">
        <v>31.47</v>
      </c>
      <c r="I28" s="63">
        <v>53.82</v>
      </c>
    </row>
    <row r="29" spans="1:11" x14ac:dyDescent="0.2">
      <c r="A29" s="43" t="s">
        <v>318</v>
      </c>
      <c r="B29" s="91">
        <v>14867</v>
      </c>
      <c r="C29" s="48">
        <v>6280</v>
      </c>
      <c r="D29" s="64">
        <v>15.1</v>
      </c>
      <c r="E29" s="66">
        <v>2.37</v>
      </c>
      <c r="F29" s="64">
        <v>-0.25</v>
      </c>
      <c r="G29" s="91">
        <v>2049</v>
      </c>
      <c r="H29" s="64">
        <v>32.630000000000003</v>
      </c>
      <c r="I29" s="63">
        <v>45.42</v>
      </c>
    </row>
    <row r="30" spans="1:11" x14ac:dyDescent="0.2">
      <c r="A30" s="43" t="s">
        <v>319</v>
      </c>
      <c r="B30" s="91">
        <v>19219</v>
      </c>
      <c r="C30" s="48">
        <v>8288</v>
      </c>
      <c r="D30" s="64">
        <v>11.26</v>
      </c>
      <c r="E30" s="66">
        <v>2.3199999999999998</v>
      </c>
      <c r="F30" s="64">
        <v>-0.24</v>
      </c>
      <c r="G30" s="91">
        <v>2707</v>
      </c>
      <c r="H30" s="64">
        <v>32.659999999999997</v>
      </c>
      <c r="I30" s="63">
        <v>40.479999999999997</v>
      </c>
    </row>
    <row r="31" spans="1:11" x14ac:dyDescent="0.2">
      <c r="A31" s="43" t="s">
        <v>320</v>
      </c>
      <c r="B31" s="91">
        <v>6878</v>
      </c>
      <c r="C31" s="48">
        <v>2621</v>
      </c>
      <c r="D31" s="64">
        <v>18.170000000000002</v>
      </c>
      <c r="E31" s="66">
        <v>2.62</v>
      </c>
      <c r="F31" s="64">
        <v>-0.48</v>
      </c>
      <c r="G31" s="91">
        <v>735</v>
      </c>
      <c r="H31" s="64">
        <v>28.04</v>
      </c>
      <c r="I31" s="63">
        <v>68.58</v>
      </c>
    </row>
    <row r="32" spans="1:11" x14ac:dyDescent="0.2">
      <c r="A32" s="43" t="s">
        <v>321</v>
      </c>
      <c r="B32" s="91">
        <v>20791</v>
      </c>
      <c r="C32" s="48">
        <v>8770</v>
      </c>
      <c r="D32" s="64">
        <v>17.170000000000002</v>
      </c>
      <c r="E32" s="66">
        <v>2.37</v>
      </c>
      <c r="F32" s="64">
        <v>-0.32</v>
      </c>
      <c r="G32" s="91">
        <v>2882</v>
      </c>
      <c r="H32" s="64">
        <v>32.86</v>
      </c>
      <c r="I32" s="63">
        <v>62.73</v>
      </c>
    </row>
    <row r="33" spans="1:9" x14ac:dyDescent="0.2">
      <c r="A33" s="43" t="s">
        <v>322</v>
      </c>
      <c r="B33" s="91">
        <v>9632</v>
      </c>
      <c r="C33" s="48">
        <v>3983</v>
      </c>
      <c r="D33" s="64">
        <v>21.84</v>
      </c>
      <c r="E33" s="66">
        <v>2.42</v>
      </c>
      <c r="F33" s="64">
        <v>-0.3</v>
      </c>
      <c r="G33" s="91">
        <v>1223</v>
      </c>
      <c r="H33" s="64">
        <v>30.71</v>
      </c>
      <c r="I33" s="63">
        <v>77.760000000000005</v>
      </c>
    </row>
    <row r="34" spans="1:9" x14ac:dyDescent="0.2">
      <c r="A34" s="43" t="s">
        <v>323</v>
      </c>
      <c r="B34" s="91">
        <v>12662</v>
      </c>
      <c r="C34" s="48">
        <v>5380</v>
      </c>
      <c r="D34" s="64">
        <v>10.4</v>
      </c>
      <c r="E34" s="66">
        <v>2.35</v>
      </c>
      <c r="F34" s="64">
        <v>-0.32</v>
      </c>
      <c r="G34" s="91">
        <v>1722</v>
      </c>
      <c r="H34" s="64">
        <v>32.01</v>
      </c>
      <c r="I34" s="63">
        <v>48.19</v>
      </c>
    </row>
    <row r="35" spans="1:9" x14ac:dyDescent="0.2">
      <c r="A35" s="43" t="s">
        <v>324</v>
      </c>
      <c r="B35" s="91">
        <v>22788</v>
      </c>
      <c r="C35" s="48">
        <v>9373</v>
      </c>
      <c r="D35" s="64">
        <v>10.18</v>
      </c>
      <c r="E35" s="66">
        <v>2.4300000000000002</v>
      </c>
      <c r="F35" s="64">
        <v>-0.2</v>
      </c>
      <c r="G35" s="91">
        <v>2931</v>
      </c>
      <c r="H35" s="64">
        <v>31.27</v>
      </c>
      <c r="I35" s="63">
        <v>31.79</v>
      </c>
    </row>
    <row r="36" spans="1:9" ht="15.9" customHeight="1" x14ac:dyDescent="0.2">
      <c r="A36" s="39" t="s">
        <v>109</v>
      </c>
      <c r="B36" s="91">
        <v>222953</v>
      </c>
      <c r="C36" s="48">
        <v>97902</v>
      </c>
      <c r="D36" s="64">
        <v>11.76</v>
      </c>
      <c r="E36" s="66">
        <v>2.2799999999999998</v>
      </c>
      <c r="F36" s="64">
        <v>-0.18</v>
      </c>
      <c r="G36" s="91">
        <v>33455</v>
      </c>
      <c r="H36" s="64">
        <v>34.17</v>
      </c>
      <c r="I36" s="63">
        <v>36.56</v>
      </c>
    </row>
    <row r="37" spans="1:9" x14ac:dyDescent="0.2">
      <c r="A37" s="43" t="s">
        <v>325</v>
      </c>
      <c r="B37" s="91">
        <v>15459</v>
      </c>
      <c r="C37" s="48">
        <v>6527</v>
      </c>
      <c r="D37" s="64">
        <v>11.25</v>
      </c>
      <c r="E37" s="66">
        <v>2.37</v>
      </c>
      <c r="F37" s="64">
        <v>-0.2</v>
      </c>
      <c r="G37" s="91">
        <v>2111</v>
      </c>
      <c r="H37" s="64">
        <v>32.340000000000003</v>
      </c>
      <c r="I37" s="63">
        <v>43.02</v>
      </c>
    </row>
    <row r="38" spans="1:9" x14ac:dyDescent="0.2">
      <c r="A38" s="43" t="s">
        <v>326</v>
      </c>
      <c r="B38" s="91">
        <v>11625</v>
      </c>
      <c r="C38" s="48">
        <v>5053</v>
      </c>
      <c r="D38" s="64">
        <v>11.15</v>
      </c>
      <c r="E38" s="66">
        <v>2.2999999999999998</v>
      </c>
      <c r="F38" s="64">
        <v>-0.22</v>
      </c>
      <c r="G38" s="91">
        <v>1753</v>
      </c>
      <c r="H38" s="64">
        <v>34.69</v>
      </c>
      <c r="I38" s="63">
        <v>47.68</v>
      </c>
    </row>
    <row r="39" spans="1:9" x14ac:dyDescent="0.2">
      <c r="A39" s="43" t="s">
        <v>327</v>
      </c>
      <c r="B39" s="91">
        <v>37371</v>
      </c>
      <c r="C39" s="48">
        <v>16660</v>
      </c>
      <c r="D39" s="64">
        <v>10.63</v>
      </c>
      <c r="E39" s="66">
        <v>2.2400000000000002</v>
      </c>
      <c r="F39" s="64">
        <v>-0.14000000000000001</v>
      </c>
      <c r="G39" s="91">
        <v>5986</v>
      </c>
      <c r="H39" s="64">
        <v>35.93</v>
      </c>
      <c r="I39" s="63">
        <v>29.04</v>
      </c>
    </row>
    <row r="40" spans="1:9" x14ac:dyDescent="0.2">
      <c r="A40" s="43" t="s">
        <v>328</v>
      </c>
      <c r="B40" s="91">
        <v>46865</v>
      </c>
      <c r="C40" s="48">
        <v>21058</v>
      </c>
      <c r="D40" s="64">
        <v>10.15</v>
      </c>
      <c r="E40" s="66">
        <v>2.23</v>
      </c>
      <c r="F40" s="64">
        <v>-0.2</v>
      </c>
      <c r="G40" s="91">
        <v>7531</v>
      </c>
      <c r="H40" s="64">
        <v>35.76</v>
      </c>
      <c r="I40" s="63">
        <v>33.979999999999997</v>
      </c>
    </row>
    <row r="41" spans="1:9" x14ac:dyDescent="0.2">
      <c r="A41" s="43" t="s">
        <v>329</v>
      </c>
      <c r="B41" s="91">
        <v>12033</v>
      </c>
      <c r="C41" s="48">
        <v>5255</v>
      </c>
      <c r="D41" s="64">
        <v>12.67</v>
      </c>
      <c r="E41" s="66">
        <v>2.29</v>
      </c>
      <c r="F41" s="64">
        <v>-0.18</v>
      </c>
      <c r="G41" s="91">
        <v>1742</v>
      </c>
      <c r="H41" s="64">
        <v>33.15</v>
      </c>
      <c r="I41" s="63">
        <v>32.17</v>
      </c>
    </row>
    <row r="42" spans="1:9" x14ac:dyDescent="0.2">
      <c r="A42" s="43" t="s">
        <v>330</v>
      </c>
      <c r="B42" s="91">
        <v>24770</v>
      </c>
      <c r="C42" s="48">
        <v>11050</v>
      </c>
      <c r="D42" s="64">
        <v>12.64</v>
      </c>
      <c r="E42" s="66">
        <v>2.2400000000000002</v>
      </c>
      <c r="F42" s="64">
        <v>-0.16</v>
      </c>
      <c r="G42" s="91">
        <v>3981</v>
      </c>
      <c r="H42" s="64">
        <v>36.03</v>
      </c>
      <c r="I42" s="63">
        <v>30.52</v>
      </c>
    </row>
    <row r="43" spans="1:9" x14ac:dyDescent="0.2">
      <c r="A43" s="43" t="s">
        <v>331</v>
      </c>
      <c r="B43" s="91">
        <v>10334</v>
      </c>
      <c r="C43" s="48">
        <v>4552</v>
      </c>
      <c r="D43" s="64">
        <v>16.989999999999998</v>
      </c>
      <c r="E43" s="66">
        <v>2.27</v>
      </c>
      <c r="F43" s="64">
        <v>-0.21</v>
      </c>
      <c r="G43" s="91">
        <v>1422</v>
      </c>
      <c r="H43" s="64">
        <v>31.24</v>
      </c>
      <c r="I43" s="63">
        <v>43.2</v>
      </c>
    </row>
    <row r="44" spans="1:9" x14ac:dyDescent="0.2">
      <c r="A44" s="43" t="s">
        <v>332</v>
      </c>
      <c r="B44" s="91">
        <v>20080</v>
      </c>
      <c r="C44" s="48">
        <v>8502</v>
      </c>
      <c r="D44" s="64">
        <v>11.81</v>
      </c>
      <c r="E44" s="66">
        <v>2.36</v>
      </c>
      <c r="F44" s="64">
        <v>-0.16</v>
      </c>
      <c r="G44" s="91">
        <v>2699</v>
      </c>
      <c r="H44" s="64">
        <v>31.75</v>
      </c>
      <c r="I44" s="63">
        <v>40.130000000000003</v>
      </c>
    </row>
    <row r="45" spans="1:9" x14ac:dyDescent="0.2">
      <c r="A45" s="43" t="s">
        <v>333</v>
      </c>
      <c r="B45" s="91">
        <v>12814</v>
      </c>
      <c r="C45" s="48">
        <v>5888</v>
      </c>
      <c r="D45" s="64">
        <v>12.8</v>
      </c>
      <c r="E45" s="66">
        <v>2.1800000000000002</v>
      </c>
      <c r="F45" s="64">
        <v>-0.13</v>
      </c>
      <c r="G45" s="91">
        <v>1957</v>
      </c>
      <c r="H45" s="64">
        <v>33.24</v>
      </c>
      <c r="I45" s="63">
        <v>40.29</v>
      </c>
    </row>
    <row r="46" spans="1:9" x14ac:dyDescent="0.2">
      <c r="A46" s="43" t="s">
        <v>334</v>
      </c>
      <c r="B46" s="91">
        <v>11162</v>
      </c>
      <c r="C46" s="48">
        <v>4541</v>
      </c>
      <c r="D46" s="64">
        <v>17.670000000000002</v>
      </c>
      <c r="E46" s="66">
        <v>2.46</v>
      </c>
      <c r="F46" s="64">
        <v>-0.27</v>
      </c>
      <c r="G46" s="91">
        <v>1369</v>
      </c>
      <c r="H46" s="64">
        <v>30.15</v>
      </c>
      <c r="I46" s="63">
        <v>56.82</v>
      </c>
    </row>
    <row r="47" spans="1:9" x14ac:dyDescent="0.2">
      <c r="A47" s="43" t="s">
        <v>335</v>
      </c>
      <c r="B47" s="91">
        <v>20440</v>
      </c>
      <c r="C47" s="48">
        <v>8812</v>
      </c>
      <c r="D47" s="64">
        <v>10.61</v>
      </c>
      <c r="E47" s="66">
        <v>2.3199999999999998</v>
      </c>
      <c r="F47" s="64">
        <v>-0.19</v>
      </c>
      <c r="G47" s="91">
        <v>2904</v>
      </c>
      <c r="H47" s="64">
        <v>32.96</v>
      </c>
      <c r="I47" s="63">
        <v>43.69</v>
      </c>
    </row>
    <row r="48" spans="1:9" ht="15.9" customHeight="1" x14ac:dyDescent="0.2">
      <c r="A48" s="39" t="s">
        <v>110</v>
      </c>
      <c r="B48" s="91">
        <v>618350</v>
      </c>
      <c r="C48" s="48">
        <v>299308</v>
      </c>
      <c r="D48" s="64">
        <v>4.1100000000000003</v>
      </c>
      <c r="E48" s="66">
        <v>2.0699999999999998</v>
      </c>
      <c r="F48" s="64">
        <v>-8.0000000000000099E-2</v>
      </c>
      <c r="G48" s="91">
        <v>125897</v>
      </c>
      <c r="H48" s="64">
        <v>42.06</v>
      </c>
      <c r="I48" s="63">
        <v>20.73</v>
      </c>
    </row>
    <row r="49" spans="1:9" x14ac:dyDescent="0.2">
      <c r="A49" s="43" t="s">
        <v>336</v>
      </c>
      <c r="B49" s="91">
        <v>72839</v>
      </c>
      <c r="C49" s="48">
        <v>35837</v>
      </c>
      <c r="D49" s="64">
        <v>1.1299999999999999</v>
      </c>
      <c r="E49" s="66">
        <v>2.0299999999999998</v>
      </c>
      <c r="F49" s="64">
        <v>-8.0000000000000099E-2</v>
      </c>
      <c r="G49" s="91">
        <v>15391</v>
      </c>
      <c r="H49" s="64">
        <v>42.95</v>
      </c>
      <c r="I49" s="63">
        <v>16.37</v>
      </c>
    </row>
    <row r="50" spans="1:9" x14ac:dyDescent="0.2">
      <c r="A50" s="43" t="s">
        <v>337</v>
      </c>
      <c r="B50" s="91">
        <v>35277</v>
      </c>
      <c r="C50" s="48">
        <v>16863</v>
      </c>
      <c r="D50" s="64">
        <v>6.94</v>
      </c>
      <c r="E50" s="66">
        <v>2.09</v>
      </c>
      <c r="F50" s="64">
        <v>-0.1</v>
      </c>
      <c r="G50" s="91">
        <v>6972</v>
      </c>
      <c r="H50" s="64">
        <v>41.34</v>
      </c>
      <c r="I50" s="63">
        <v>23.62</v>
      </c>
    </row>
    <row r="51" spans="1:9" x14ac:dyDescent="0.2">
      <c r="A51" s="43" t="s">
        <v>338</v>
      </c>
      <c r="B51" s="91">
        <v>74257</v>
      </c>
      <c r="C51" s="48">
        <v>35607</v>
      </c>
      <c r="D51" s="64">
        <v>5.71</v>
      </c>
      <c r="E51" s="66">
        <v>2.09</v>
      </c>
      <c r="F51" s="64">
        <v>-0.19</v>
      </c>
      <c r="G51" s="91">
        <v>14241</v>
      </c>
      <c r="H51" s="64">
        <v>39.99</v>
      </c>
      <c r="I51" s="63">
        <v>36.49</v>
      </c>
    </row>
    <row r="52" spans="1:9" x14ac:dyDescent="0.2">
      <c r="A52" s="43" t="s">
        <v>339</v>
      </c>
      <c r="B52" s="91">
        <v>75515</v>
      </c>
      <c r="C52" s="48">
        <v>35420</v>
      </c>
      <c r="D52" s="64">
        <v>2.69</v>
      </c>
      <c r="E52" s="66">
        <v>2.13</v>
      </c>
      <c r="F52" s="64">
        <v>-1.00000000000002E-2</v>
      </c>
      <c r="G52" s="91">
        <v>14734</v>
      </c>
      <c r="H52" s="64">
        <v>41.6</v>
      </c>
      <c r="I52" s="63">
        <v>12.06</v>
      </c>
    </row>
    <row r="53" spans="1:9" x14ac:dyDescent="0.2">
      <c r="A53" s="43" t="s">
        <v>340</v>
      </c>
      <c r="B53" s="91">
        <v>38203</v>
      </c>
      <c r="C53" s="48">
        <v>17763</v>
      </c>
      <c r="D53" s="64">
        <v>8.3800000000000008</v>
      </c>
      <c r="E53" s="66">
        <v>2.15</v>
      </c>
      <c r="F53" s="64">
        <v>-0.13</v>
      </c>
      <c r="G53" s="91">
        <v>6420</v>
      </c>
      <c r="H53" s="64">
        <v>36.14</v>
      </c>
      <c r="I53" s="63">
        <v>27.48</v>
      </c>
    </row>
    <row r="54" spans="1:9" x14ac:dyDescent="0.2">
      <c r="A54" s="43" t="s">
        <v>341</v>
      </c>
      <c r="B54" s="91">
        <v>61062</v>
      </c>
      <c r="C54" s="48">
        <v>29265</v>
      </c>
      <c r="D54" s="64">
        <v>2.06</v>
      </c>
      <c r="E54" s="66">
        <v>2.09</v>
      </c>
      <c r="F54" s="64">
        <v>-6.0000000000000102E-2</v>
      </c>
      <c r="G54" s="91">
        <v>12316</v>
      </c>
      <c r="H54" s="64">
        <v>42.08</v>
      </c>
      <c r="I54" s="63">
        <v>16.239999999999998</v>
      </c>
    </row>
    <row r="55" spans="1:9" x14ac:dyDescent="0.2">
      <c r="A55" s="43" t="s">
        <v>342</v>
      </c>
      <c r="B55" s="91">
        <v>85684</v>
      </c>
      <c r="C55" s="48">
        <v>42314</v>
      </c>
      <c r="D55" s="64">
        <v>6.31</v>
      </c>
      <c r="E55" s="66">
        <v>2.02</v>
      </c>
      <c r="F55" s="64">
        <v>-0.11</v>
      </c>
      <c r="G55" s="91">
        <v>18344</v>
      </c>
      <c r="H55" s="64">
        <v>43.35</v>
      </c>
      <c r="I55" s="63">
        <v>25.95</v>
      </c>
    </row>
    <row r="56" spans="1:9" x14ac:dyDescent="0.2">
      <c r="A56" s="43" t="s">
        <v>343</v>
      </c>
      <c r="B56" s="91">
        <v>31051</v>
      </c>
      <c r="C56" s="48">
        <v>14255</v>
      </c>
      <c r="D56" s="64">
        <v>4.59</v>
      </c>
      <c r="E56" s="66">
        <v>2.1800000000000002</v>
      </c>
      <c r="F56" s="64">
        <v>-7.9999999999999599E-2</v>
      </c>
      <c r="G56" s="91">
        <v>5461</v>
      </c>
      <c r="H56" s="64">
        <v>38.31</v>
      </c>
      <c r="I56" s="63">
        <v>23.66</v>
      </c>
    </row>
    <row r="57" spans="1:9" x14ac:dyDescent="0.2">
      <c r="A57" s="43" t="s">
        <v>344</v>
      </c>
      <c r="B57" s="91">
        <v>115216</v>
      </c>
      <c r="C57" s="48">
        <v>57704</v>
      </c>
      <c r="D57" s="64">
        <v>2.58</v>
      </c>
      <c r="E57" s="66">
        <v>2</v>
      </c>
      <c r="F57" s="64">
        <v>-6.0000000000000102E-2</v>
      </c>
      <c r="G57" s="91">
        <v>26266</v>
      </c>
      <c r="H57" s="64">
        <v>45.52</v>
      </c>
      <c r="I57" s="63">
        <v>15.31</v>
      </c>
    </row>
    <row r="58" spans="1:9" x14ac:dyDescent="0.2">
      <c r="A58" s="43" t="s">
        <v>345</v>
      </c>
      <c r="B58" s="91">
        <v>29246</v>
      </c>
      <c r="C58" s="48">
        <v>14277</v>
      </c>
      <c r="D58" s="64">
        <v>6.87</v>
      </c>
      <c r="E58" s="66">
        <v>2.0499999999999998</v>
      </c>
      <c r="F58" s="64">
        <v>-0.12</v>
      </c>
      <c r="G58" s="91">
        <v>5764</v>
      </c>
      <c r="H58" s="64">
        <v>40.369999999999997</v>
      </c>
      <c r="I58" s="63">
        <v>29.73</v>
      </c>
    </row>
    <row r="59" spans="1:9" x14ac:dyDescent="0.2">
      <c r="A59" s="92" t="s">
        <v>111</v>
      </c>
      <c r="B59" s="91">
        <v>443690</v>
      </c>
      <c r="C59" s="48">
        <v>196173</v>
      </c>
      <c r="D59" s="64">
        <v>12.76</v>
      </c>
      <c r="E59" s="66">
        <v>2.2599999999999998</v>
      </c>
      <c r="F59" s="64">
        <v>-0.23</v>
      </c>
      <c r="G59" s="91">
        <v>71089</v>
      </c>
      <c r="H59" s="64">
        <v>36.24</v>
      </c>
      <c r="I59" s="64">
        <v>48.82</v>
      </c>
    </row>
    <row r="60" spans="1:9" x14ac:dyDescent="0.2">
      <c r="A60" s="43" t="s">
        <v>346</v>
      </c>
      <c r="B60" s="91">
        <v>10220</v>
      </c>
      <c r="C60" s="48">
        <v>4463</v>
      </c>
      <c r="D60" s="64">
        <v>11.3</v>
      </c>
      <c r="E60" s="66">
        <v>2.29</v>
      </c>
      <c r="F60" s="64">
        <v>-0.2</v>
      </c>
      <c r="G60" s="91">
        <v>1564</v>
      </c>
      <c r="H60" s="64">
        <v>35.04</v>
      </c>
      <c r="I60" s="63">
        <v>41.28</v>
      </c>
    </row>
    <row r="61" spans="1:9" x14ac:dyDescent="0.2">
      <c r="A61" s="43" t="s">
        <v>347</v>
      </c>
      <c r="B61" s="91">
        <v>35513</v>
      </c>
      <c r="C61" s="48">
        <v>16265</v>
      </c>
      <c r="D61" s="64">
        <v>12.83</v>
      </c>
      <c r="E61" s="66">
        <v>2.1800000000000002</v>
      </c>
      <c r="F61" s="64">
        <v>-0.26</v>
      </c>
      <c r="G61" s="91">
        <v>6355</v>
      </c>
      <c r="H61" s="64">
        <v>39.07</v>
      </c>
      <c r="I61" s="63">
        <v>50.31</v>
      </c>
    </row>
    <row r="62" spans="1:9" x14ac:dyDescent="0.2">
      <c r="A62" s="43" t="s">
        <v>348</v>
      </c>
      <c r="B62" s="91">
        <v>37806</v>
      </c>
      <c r="C62" s="48">
        <v>17393</v>
      </c>
      <c r="D62" s="64">
        <v>18.25</v>
      </c>
      <c r="E62" s="66">
        <v>2.17</v>
      </c>
      <c r="F62" s="64">
        <v>-0.19</v>
      </c>
      <c r="G62" s="91">
        <v>7008</v>
      </c>
      <c r="H62" s="64">
        <v>40.29</v>
      </c>
      <c r="I62" s="63">
        <v>56.67</v>
      </c>
    </row>
    <row r="63" spans="1:9" x14ac:dyDescent="0.2">
      <c r="A63" s="43" t="s">
        <v>349</v>
      </c>
      <c r="B63" s="91">
        <v>19600</v>
      </c>
      <c r="C63" s="48">
        <v>8156</v>
      </c>
      <c r="D63" s="64">
        <v>14.66</v>
      </c>
      <c r="E63" s="66">
        <v>2.4</v>
      </c>
      <c r="F63" s="64">
        <v>-0.36</v>
      </c>
      <c r="G63" s="91">
        <v>2559</v>
      </c>
      <c r="H63" s="64">
        <v>31.38</v>
      </c>
      <c r="I63" s="63">
        <v>81.099999999999994</v>
      </c>
    </row>
    <row r="64" spans="1:9" x14ac:dyDescent="0.2">
      <c r="A64" s="43" t="s">
        <v>350</v>
      </c>
      <c r="B64" s="91">
        <v>7629</v>
      </c>
      <c r="C64" s="48">
        <v>2921</v>
      </c>
      <c r="D64" s="64">
        <v>14.86</v>
      </c>
      <c r="E64" s="66">
        <v>2.61</v>
      </c>
      <c r="F64" s="64">
        <v>-0.39</v>
      </c>
      <c r="G64" s="91">
        <v>742</v>
      </c>
      <c r="H64" s="64">
        <v>25.4</v>
      </c>
      <c r="I64" s="63">
        <v>68.64</v>
      </c>
    </row>
    <row r="65" spans="1:9" x14ac:dyDescent="0.2">
      <c r="A65" s="43" t="s">
        <v>351</v>
      </c>
      <c r="B65" s="91">
        <v>6765</v>
      </c>
      <c r="C65" s="48">
        <v>2735</v>
      </c>
      <c r="D65" s="64">
        <v>14.05</v>
      </c>
      <c r="E65" s="66">
        <v>2.4700000000000002</v>
      </c>
      <c r="F65" s="64">
        <v>-0.24</v>
      </c>
      <c r="G65" s="91">
        <v>889</v>
      </c>
      <c r="H65" s="64">
        <v>32.5</v>
      </c>
      <c r="I65" s="63">
        <v>66.48</v>
      </c>
    </row>
    <row r="66" spans="1:9" x14ac:dyDescent="0.2">
      <c r="A66" s="43" t="s">
        <v>352</v>
      </c>
      <c r="B66" s="91">
        <v>50618</v>
      </c>
      <c r="C66" s="48">
        <v>22805</v>
      </c>
      <c r="D66" s="64">
        <v>11.48</v>
      </c>
      <c r="E66" s="66">
        <v>2.2200000000000002</v>
      </c>
      <c r="F66" s="64">
        <v>-0.25</v>
      </c>
      <c r="G66" s="91">
        <v>8301</v>
      </c>
      <c r="H66" s="64">
        <v>36.4</v>
      </c>
      <c r="I66" s="63">
        <v>45.66</v>
      </c>
    </row>
    <row r="67" spans="1:9" x14ac:dyDescent="0.2">
      <c r="A67" s="43" t="s">
        <v>353</v>
      </c>
      <c r="B67" s="91">
        <v>6765</v>
      </c>
      <c r="C67" s="48">
        <v>2937</v>
      </c>
      <c r="D67" s="64">
        <v>14.95</v>
      </c>
      <c r="E67" s="66">
        <v>2.2999999999999998</v>
      </c>
      <c r="F67" s="64">
        <v>-0.19</v>
      </c>
      <c r="G67" s="91">
        <v>983</v>
      </c>
      <c r="H67" s="64">
        <v>33.47</v>
      </c>
      <c r="I67" s="63">
        <v>57.03</v>
      </c>
    </row>
    <row r="68" spans="1:9" x14ac:dyDescent="0.2">
      <c r="A68" s="43" t="s">
        <v>354</v>
      </c>
      <c r="B68" s="91">
        <v>6721</v>
      </c>
      <c r="C68" s="48">
        <v>2935</v>
      </c>
      <c r="D68" s="64">
        <v>14.78</v>
      </c>
      <c r="E68" s="66">
        <v>2.29</v>
      </c>
      <c r="F68" s="64">
        <v>-0.25</v>
      </c>
      <c r="G68" s="91">
        <v>1020</v>
      </c>
      <c r="H68" s="64">
        <v>34.75</v>
      </c>
      <c r="I68" s="63">
        <v>50.44</v>
      </c>
    </row>
    <row r="69" spans="1:9" x14ac:dyDescent="0.2">
      <c r="A69" s="43" t="s">
        <v>355</v>
      </c>
      <c r="B69" s="91">
        <v>22196</v>
      </c>
      <c r="C69" s="48">
        <v>9895</v>
      </c>
      <c r="D69" s="64">
        <v>9.2899999999999991</v>
      </c>
      <c r="E69" s="66">
        <v>2.2400000000000002</v>
      </c>
      <c r="F69" s="64">
        <v>-0.17</v>
      </c>
      <c r="G69" s="91">
        <v>3816</v>
      </c>
      <c r="H69" s="64">
        <v>38.56</v>
      </c>
      <c r="I69" s="63">
        <v>35.42</v>
      </c>
    </row>
    <row r="70" spans="1:9" x14ac:dyDescent="0.2">
      <c r="A70" s="43" t="s">
        <v>356</v>
      </c>
      <c r="B70" s="91">
        <v>8438</v>
      </c>
      <c r="C70" s="48">
        <v>3664</v>
      </c>
      <c r="D70" s="64">
        <v>11.54</v>
      </c>
      <c r="E70" s="66">
        <v>2.2999999999999998</v>
      </c>
      <c r="F70" s="64">
        <v>-0.31</v>
      </c>
      <c r="G70" s="91">
        <v>1248</v>
      </c>
      <c r="H70" s="64">
        <v>34.06</v>
      </c>
      <c r="I70" s="63">
        <v>68.42</v>
      </c>
    </row>
    <row r="71" spans="1:9" x14ac:dyDescent="0.2">
      <c r="A71" s="43" t="s">
        <v>357</v>
      </c>
      <c r="B71" s="91">
        <v>13450</v>
      </c>
      <c r="C71" s="48">
        <v>6057</v>
      </c>
      <c r="D71" s="64">
        <v>5.76</v>
      </c>
      <c r="E71" s="66">
        <v>2.2200000000000002</v>
      </c>
      <c r="F71" s="64">
        <v>-0.18</v>
      </c>
      <c r="G71" s="91">
        <v>2161</v>
      </c>
      <c r="H71" s="64">
        <v>35.68</v>
      </c>
      <c r="I71" s="63">
        <v>31.45</v>
      </c>
    </row>
    <row r="72" spans="1:9" x14ac:dyDescent="0.2">
      <c r="A72" s="43" t="s">
        <v>358</v>
      </c>
      <c r="B72" s="91">
        <v>6404</v>
      </c>
      <c r="C72" s="48">
        <v>2649</v>
      </c>
      <c r="D72" s="64">
        <v>10.84</v>
      </c>
      <c r="E72" s="66">
        <v>2.42</v>
      </c>
      <c r="F72" s="64">
        <v>-0.26</v>
      </c>
      <c r="G72" s="91">
        <v>833</v>
      </c>
      <c r="H72" s="64">
        <v>31.45</v>
      </c>
      <c r="I72" s="63">
        <v>49.55</v>
      </c>
    </row>
    <row r="73" spans="1:9" x14ac:dyDescent="0.2">
      <c r="A73" s="43" t="s">
        <v>359</v>
      </c>
      <c r="B73" s="91">
        <v>11507</v>
      </c>
      <c r="C73" s="48">
        <v>4996</v>
      </c>
      <c r="D73" s="64">
        <v>10.87</v>
      </c>
      <c r="E73" s="66">
        <v>2.2999999999999998</v>
      </c>
      <c r="F73" s="64">
        <v>-0.33</v>
      </c>
      <c r="G73" s="91">
        <v>1687</v>
      </c>
      <c r="H73" s="64">
        <v>33.770000000000003</v>
      </c>
      <c r="I73" s="63">
        <v>55.2</v>
      </c>
    </row>
    <row r="74" spans="1:9" x14ac:dyDescent="0.2">
      <c r="A74" s="43" t="s">
        <v>360</v>
      </c>
      <c r="B74" s="91">
        <v>13708</v>
      </c>
      <c r="C74" s="48">
        <v>5783</v>
      </c>
      <c r="D74" s="64">
        <v>14.04</v>
      </c>
      <c r="E74" s="66">
        <v>2.37</v>
      </c>
      <c r="F74" s="64">
        <v>-0.33</v>
      </c>
      <c r="G74" s="91">
        <v>1860</v>
      </c>
      <c r="H74" s="64">
        <v>32.159999999999997</v>
      </c>
      <c r="I74" s="63">
        <v>56.57</v>
      </c>
    </row>
    <row r="75" spans="1:9" x14ac:dyDescent="0.2">
      <c r="A75" s="43" t="s">
        <v>361</v>
      </c>
      <c r="B75" s="91">
        <v>9901</v>
      </c>
      <c r="C75" s="48">
        <v>4103</v>
      </c>
      <c r="D75" s="64">
        <v>17.03</v>
      </c>
      <c r="E75" s="66">
        <v>2.41</v>
      </c>
      <c r="F75" s="64">
        <v>-0.26</v>
      </c>
      <c r="G75" s="91">
        <v>1334</v>
      </c>
      <c r="H75" s="64">
        <v>32.51</v>
      </c>
      <c r="I75" s="63">
        <v>51.25</v>
      </c>
    </row>
    <row r="76" spans="1:9" x14ac:dyDescent="0.2">
      <c r="A76" s="43" t="s">
        <v>362</v>
      </c>
      <c r="B76" s="91">
        <v>19884</v>
      </c>
      <c r="C76" s="48">
        <v>8346</v>
      </c>
      <c r="D76" s="64">
        <v>17.63</v>
      </c>
      <c r="E76" s="66">
        <v>2.38</v>
      </c>
      <c r="F76" s="64">
        <v>-0.28000000000000003</v>
      </c>
      <c r="G76" s="91">
        <v>2773</v>
      </c>
      <c r="H76" s="64">
        <v>33.229999999999997</v>
      </c>
      <c r="I76" s="63">
        <v>50.71</v>
      </c>
    </row>
    <row r="77" spans="1:9" x14ac:dyDescent="0.2">
      <c r="A77" s="43" t="s">
        <v>363</v>
      </c>
      <c r="B77" s="91">
        <v>11271</v>
      </c>
      <c r="C77" s="48">
        <v>4582</v>
      </c>
      <c r="D77" s="64">
        <v>11.46</v>
      </c>
      <c r="E77" s="66">
        <v>2.46</v>
      </c>
      <c r="F77" s="64">
        <v>-0.31</v>
      </c>
      <c r="G77" s="91">
        <v>1332</v>
      </c>
      <c r="H77" s="64">
        <v>29.07</v>
      </c>
      <c r="I77" s="63">
        <v>51.19</v>
      </c>
    </row>
    <row r="78" spans="1:9" x14ac:dyDescent="0.2">
      <c r="A78" s="43" t="s">
        <v>364</v>
      </c>
      <c r="B78" s="91">
        <v>76344</v>
      </c>
      <c r="C78" s="48">
        <v>35232</v>
      </c>
      <c r="D78" s="64">
        <v>12.49</v>
      </c>
      <c r="E78" s="66">
        <v>2.17</v>
      </c>
      <c r="F78" s="64">
        <v>-0.15</v>
      </c>
      <c r="G78" s="91">
        <v>13822</v>
      </c>
      <c r="H78" s="64">
        <v>39.229999999999997</v>
      </c>
      <c r="I78" s="63">
        <v>42.1</v>
      </c>
    </row>
    <row r="79" spans="1:9" x14ac:dyDescent="0.2">
      <c r="A79" s="43" t="s">
        <v>365</v>
      </c>
      <c r="B79" s="91">
        <v>6865</v>
      </c>
      <c r="C79" s="48">
        <v>2840</v>
      </c>
      <c r="D79" s="64">
        <v>9.06</v>
      </c>
      <c r="E79" s="66">
        <v>2.42</v>
      </c>
      <c r="F79" s="64">
        <v>-0.33</v>
      </c>
      <c r="G79" s="91">
        <v>885</v>
      </c>
      <c r="H79" s="64">
        <v>31.16</v>
      </c>
      <c r="I79" s="63">
        <v>74.56</v>
      </c>
    </row>
    <row r="80" spans="1:9" x14ac:dyDescent="0.2">
      <c r="A80" s="43" t="s">
        <v>366</v>
      </c>
      <c r="B80" s="91">
        <v>33965</v>
      </c>
      <c r="C80" s="48">
        <v>15564</v>
      </c>
      <c r="D80" s="64">
        <v>13.14</v>
      </c>
      <c r="E80" s="66">
        <v>2.1800000000000002</v>
      </c>
      <c r="F80" s="64">
        <v>-0.25</v>
      </c>
      <c r="G80" s="91">
        <v>6007</v>
      </c>
      <c r="H80" s="64">
        <v>38.6</v>
      </c>
      <c r="I80" s="63">
        <v>53.04</v>
      </c>
    </row>
    <row r="81" spans="1:9" x14ac:dyDescent="0.2">
      <c r="A81" s="43" t="s">
        <v>367</v>
      </c>
      <c r="B81" s="91">
        <v>8996</v>
      </c>
      <c r="C81" s="48">
        <v>3914</v>
      </c>
      <c r="D81" s="64">
        <v>8.6</v>
      </c>
      <c r="E81" s="66">
        <v>2.2999999999999998</v>
      </c>
      <c r="F81" s="64">
        <v>-0.15</v>
      </c>
      <c r="G81" s="91">
        <v>1372</v>
      </c>
      <c r="H81" s="64">
        <v>35.049999999999997</v>
      </c>
      <c r="I81" s="63">
        <v>43.51</v>
      </c>
    </row>
    <row r="82" spans="1:9" x14ac:dyDescent="0.2">
      <c r="A82" s="43" t="s">
        <v>368</v>
      </c>
      <c r="B82" s="91">
        <v>10885</v>
      </c>
      <c r="C82" s="48">
        <v>4687</v>
      </c>
      <c r="D82" s="64">
        <v>6.98</v>
      </c>
      <c r="E82" s="66">
        <v>2.3199999999999998</v>
      </c>
      <c r="F82" s="64">
        <v>-0.18</v>
      </c>
      <c r="G82" s="91">
        <v>1595</v>
      </c>
      <c r="H82" s="64">
        <v>34.03</v>
      </c>
      <c r="I82" s="63">
        <v>34.26</v>
      </c>
    </row>
    <row r="83" spans="1:9" x14ac:dyDescent="0.2">
      <c r="A83" s="43" t="s">
        <v>369</v>
      </c>
      <c r="B83" s="91">
        <v>8239</v>
      </c>
      <c r="C83" s="48">
        <v>3253</v>
      </c>
      <c r="D83" s="64">
        <v>16.18</v>
      </c>
      <c r="E83" s="66">
        <v>2.5299999999999998</v>
      </c>
      <c r="F83" s="64">
        <v>-0.26</v>
      </c>
      <c r="G83" s="91">
        <v>935</v>
      </c>
      <c r="H83" s="64">
        <v>28.74</v>
      </c>
      <c r="I83" s="63">
        <v>48.41</v>
      </c>
    </row>
    <row r="84" spans="1:9" ht="15.9" customHeight="1" x14ac:dyDescent="0.2">
      <c r="A84" s="39" t="s">
        <v>112</v>
      </c>
      <c r="B84" s="91">
        <v>279209</v>
      </c>
      <c r="C84" s="48">
        <v>124566</v>
      </c>
      <c r="D84" s="64">
        <v>9.9700000000000006</v>
      </c>
      <c r="E84" s="66">
        <v>2.2400000000000002</v>
      </c>
      <c r="F84" s="64">
        <v>-0.17</v>
      </c>
      <c r="G84" s="91">
        <v>45294</v>
      </c>
      <c r="H84" s="64">
        <v>36.36</v>
      </c>
      <c r="I84" s="63">
        <v>34.020000000000003</v>
      </c>
    </row>
    <row r="85" spans="1:9" x14ac:dyDescent="0.2">
      <c r="A85" s="43" t="s">
        <v>370</v>
      </c>
      <c r="B85" s="91">
        <v>52669</v>
      </c>
      <c r="C85" s="48">
        <v>24110</v>
      </c>
      <c r="D85" s="64">
        <v>7.32</v>
      </c>
      <c r="E85" s="66">
        <v>2.1800000000000002</v>
      </c>
      <c r="F85" s="64">
        <v>-0.15</v>
      </c>
      <c r="G85" s="91">
        <v>9444</v>
      </c>
      <c r="H85" s="64">
        <v>39.17</v>
      </c>
      <c r="I85" s="63">
        <v>30.01</v>
      </c>
    </row>
    <row r="86" spans="1:9" x14ac:dyDescent="0.2">
      <c r="A86" s="43" t="s">
        <v>371</v>
      </c>
      <c r="B86" s="91">
        <v>36692</v>
      </c>
      <c r="C86" s="48">
        <v>16967</v>
      </c>
      <c r="D86" s="64">
        <v>8.76</v>
      </c>
      <c r="E86" s="66">
        <v>2.16</v>
      </c>
      <c r="F86" s="64">
        <v>-0.16</v>
      </c>
      <c r="G86" s="91">
        <v>6707</v>
      </c>
      <c r="H86" s="64">
        <v>39.53</v>
      </c>
      <c r="I86" s="63">
        <v>30.46</v>
      </c>
    </row>
    <row r="87" spans="1:9" x14ac:dyDescent="0.2">
      <c r="A87" s="43" t="s">
        <v>372</v>
      </c>
      <c r="B87" s="91">
        <v>5976</v>
      </c>
      <c r="C87" s="48">
        <v>2399</v>
      </c>
      <c r="D87" s="64">
        <v>5.59</v>
      </c>
      <c r="E87" s="66">
        <v>2.4900000000000002</v>
      </c>
      <c r="F87" s="64">
        <v>-0.28000000000000003</v>
      </c>
      <c r="G87" s="91">
        <v>673</v>
      </c>
      <c r="H87" s="64">
        <v>28.05</v>
      </c>
      <c r="I87" s="63">
        <v>31.7</v>
      </c>
    </row>
    <row r="88" spans="1:9" x14ac:dyDescent="0.2">
      <c r="A88" s="43" t="s">
        <v>373</v>
      </c>
      <c r="B88" s="91">
        <v>15914</v>
      </c>
      <c r="C88" s="48">
        <v>6853</v>
      </c>
      <c r="D88" s="64">
        <v>13.42</v>
      </c>
      <c r="E88" s="66">
        <v>2.3199999999999998</v>
      </c>
      <c r="F88" s="64">
        <v>-0.19</v>
      </c>
      <c r="G88" s="91">
        <v>2111</v>
      </c>
      <c r="H88" s="64">
        <v>30.8</v>
      </c>
      <c r="I88" s="63">
        <v>43.61</v>
      </c>
    </row>
    <row r="89" spans="1:9" x14ac:dyDescent="0.2">
      <c r="A89" s="43" t="s">
        <v>374</v>
      </c>
      <c r="B89" s="91">
        <v>19723</v>
      </c>
      <c r="C89" s="48">
        <v>8838</v>
      </c>
      <c r="D89" s="64">
        <v>6.88</v>
      </c>
      <c r="E89" s="66">
        <v>2.23</v>
      </c>
      <c r="F89" s="64">
        <v>-0.15</v>
      </c>
      <c r="G89" s="91">
        <v>3210</v>
      </c>
      <c r="H89" s="64">
        <v>36.32</v>
      </c>
      <c r="I89" s="63">
        <v>29.96</v>
      </c>
    </row>
    <row r="90" spans="1:9" x14ac:dyDescent="0.2">
      <c r="A90" s="43" t="s">
        <v>375</v>
      </c>
      <c r="B90" s="91">
        <v>9704</v>
      </c>
      <c r="C90" s="48">
        <v>4157</v>
      </c>
      <c r="D90" s="64">
        <v>10.44</v>
      </c>
      <c r="E90" s="66">
        <v>2.33</v>
      </c>
      <c r="F90" s="64">
        <v>-0.16</v>
      </c>
      <c r="G90" s="91">
        <v>1270</v>
      </c>
      <c r="H90" s="64">
        <v>30.55</v>
      </c>
      <c r="I90" s="63">
        <v>37.299999999999997</v>
      </c>
    </row>
    <row r="91" spans="1:9" x14ac:dyDescent="0.2">
      <c r="A91" s="43" t="s">
        <v>376</v>
      </c>
      <c r="B91" s="91">
        <v>29704</v>
      </c>
      <c r="C91" s="48">
        <v>13565</v>
      </c>
      <c r="D91" s="64">
        <v>9.8000000000000007</v>
      </c>
      <c r="E91" s="66">
        <v>2.19</v>
      </c>
      <c r="F91" s="64">
        <v>-0.15</v>
      </c>
      <c r="G91" s="91">
        <v>5115</v>
      </c>
      <c r="H91" s="64">
        <v>37.71</v>
      </c>
      <c r="I91" s="63">
        <v>33.76</v>
      </c>
    </row>
    <row r="92" spans="1:9" x14ac:dyDescent="0.2">
      <c r="A92" s="43" t="s">
        <v>377</v>
      </c>
      <c r="B92" s="91">
        <v>11027</v>
      </c>
      <c r="C92" s="48">
        <v>4674</v>
      </c>
      <c r="D92" s="64">
        <v>20.25</v>
      </c>
      <c r="E92" s="66">
        <v>2.36</v>
      </c>
      <c r="F92" s="64">
        <v>-0.37</v>
      </c>
      <c r="G92" s="91">
        <v>1561</v>
      </c>
      <c r="H92" s="64">
        <v>33.4</v>
      </c>
      <c r="I92" s="63">
        <v>75.2</v>
      </c>
    </row>
    <row r="93" spans="1:9" x14ac:dyDescent="0.2">
      <c r="A93" s="43" t="s">
        <v>378</v>
      </c>
      <c r="B93" s="91">
        <v>14469</v>
      </c>
      <c r="C93" s="48">
        <v>5903</v>
      </c>
      <c r="D93" s="64">
        <v>13.15</v>
      </c>
      <c r="E93" s="66">
        <v>2.4500000000000002</v>
      </c>
      <c r="F93" s="64">
        <v>-0.23</v>
      </c>
      <c r="G93" s="91">
        <v>1732</v>
      </c>
      <c r="H93" s="64">
        <v>29.34</v>
      </c>
      <c r="I93" s="63">
        <v>39.9</v>
      </c>
    </row>
    <row r="94" spans="1:9" x14ac:dyDescent="0.2">
      <c r="A94" s="43" t="s">
        <v>379</v>
      </c>
      <c r="B94" s="91">
        <v>13785</v>
      </c>
      <c r="C94" s="48">
        <v>6040</v>
      </c>
      <c r="D94" s="64">
        <v>13.92</v>
      </c>
      <c r="E94" s="66">
        <v>2.2799999999999998</v>
      </c>
      <c r="F94" s="64">
        <v>-0.14000000000000001</v>
      </c>
      <c r="G94" s="91">
        <v>2111</v>
      </c>
      <c r="H94" s="64">
        <v>34.950000000000003</v>
      </c>
      <c r="I94" s="63">
        <v>36.19</v>
      </c>
    </row>
    <row r="95" spans="1:9" x14ac:dyDescent="0.2">
      <c r="A95" s="43" t="s">
        <v>380</v>
      </c>
      <c r="B95" s="91">
        <v>19751</v>
      </c>
      <c r="C95" s="48">
        <v>8886</v>
      </c>
      <c r="D95" s="64">
        <v>12.47</v>
      </c>
      <c r="E95" s="66">
        <v>2.2200000000000002</v>
      </c>
      <c r="F95" s="64">
        <v>-0.17</v>
      </c>
      <c r="G95" s="91">
        <v>3245</v>
      </c>
      <c r="H95" s="64">
        <v>36.520000000000003</v>
      </c>
      <c r="I95" s="63">
        <v>39.450000000000003</v>
      </c>
    </row>
    <row r="96" spans="1:9" x14ac:dyDescent="0.2">
      <c r="A96" s="43" t="s">
        <v>381</v>
      </c>
      <c r="B96" s="91">
        <v>12619</v>
      </c>
      <c r="C96" s="48">
        <v>5267</v>
      </c>
      <c r="D96" s="64">
        <v>11.52</v>
      </c>
      <c r="E96" s="66">
        <v>2.4</v>
      </c>
      <c r="F96" s="64">
        <v>-0.21</v>
      </c>
      <c r="G96" s="91">
        <v>1696</v>
      </c>
      <c r="H96" s="64">
        <v>32.200000000000003</v>
      </c>
      <c r="I96" s="63">
        <v>40.630000000000003</v>
      </c>
    </row>
    <row r="97" spans="1:9" x14ac:dyDescent="0.2">
      <c r="A97" s="43" t="s">
        <v>382</v>
      </c>
      <c r="B97" s="91">
        <v>37176</v>
      </c>
      <c r="C97" s="48">
        <v>16910</v>
      </c>
      <c r="D97" s="64">
        <v>9.24</v>
      </c>
      <c r="E97" s="66">
        <v>2.2000000000000002</v>
      </c>
      <c r="F97" s="64">
        <v>-0.19</v>
      </c>
      <c r="G97" s="91">
        <v>6426</v>
      </c>
      <c r="H97" s="64">
        <v>38</v>
      </c>
      <c r="I97" s="63">
        <v>29.06</v>
      </c>
    </row>
    <row r="98" spans="1:9" ht="15.9" customHeight="1" x14ac:dyDescent="0.2">
      <c r="A98" s="39" t="s">
        <v>113</v>
      </c>
      <c r="B98" s="91">
        <v>1320270</v>
      </c>
      <c r="C98" s="48">
        <v>579778</v>
      </c>
      <c r="D98" s="64">
        <v>11.98</v>
      </c>
      <c r="E98" s="66">
        <v>2.2799999999999998</v>
      </c>
      <c r="F98" s="64">
        <v>-0.2</v>
      </c>
      <c r="G98" s="91">
        <v>205007</v>
      </c>
      <c r="H98" s="64">
        <v>35.36</v>
      </c>
      <c r="I98" s="63">
        <v>40.950000000000003</v>
      </c>
    </row>
    <row r="99" spans="1:9" x14ac:dyDescent="0.2">
      <c r="A99" s="39" t="s">
        <v>114</v>
      </c>
      <c r="B99" s="91">
        <v>531741</v>
      </c>
      <c r="C99" s="48">
        <v>225963</v>
      </c>
      <c r="D99" s="64">
        <v>12.83</v>
      </c>
      <c r="E99" s="66">
        <v>2.35</v>
      </c>
      <c r="F99" s="64">
        <v>-0.24</v>
      </c>
      <c r="G99" s="91">
        <v>73393</v>
      </c>
      <c r="H99" s="64">
        <v>32.479999999999997</v>
      </c>
      <c r="I99" s="63">
        <v>47.4</v>
      </c>
    </row>
    <row r="100" spans="1:9" x14ac:dyDescent="0.2">
      <c r="A100" s="39" t="s">
        <v>115</v>
      </c>
      <c r="B100" s="91">
        <v>788529</v>
      </c>
      <c r="C100" s="48">
        <v>353822</v>
      </c>
      <c r="D100" s="64">
        <v>11.45</v>
      </c>
      <c r="E100" s="66">
        <v>2.23</v>
      </c>
      <c r="F100" s="64">
        <v>-0.18</v>
      </c>
      <c r="G100" s="91">
        <v>131606</v>
      </c>
      <c r="H100" s="64">
        <v>37.200000000000003</v>
      </c>
      <c r="I100" s="63">
        <v>37.590000000000003</v>
      </c>
    </row>
    <row r="101" spans="1:9" x14ac:dyDescent="0.2">
      <c r="A101" s="39" t="s">
        <v>116</v>
      </c>
      <c r="B101" s="91">
        <v>489991</v>
      </c>
      <c r="C101" s="48">
        <v>241667</v>
      </c>
      <c r="D101" s="64">
        <v>9.99</v>
      </c>
      <c r="E101" s="66">
        <v>2.0299999999999998</v>
      </c>
      <c r="F101" s="64">
        <v>-0.1</v>
      </c>
      <c r="G101" s="91">
        <v>112329</v>
      </c>
      <c r="H101" s="64">
        <v>46.48</v>
      </c>
      <c r="I101" s="63">
        <v>28.5</v>
      </c>
    </row>
    <row r="102" spans="1:9" x14ac:dyDescent="0.2">
      <c r="A102" s="39" t="s">
        <v>117</v>
      </c>
      <c r="B102" s="91">
        <v>111510</v>
      </c>
      <c r="C102" s="48">
        <v>48147</v>
      </c>
      <c r="D102" s="64">
        <v>11.68</v>
      </c>
      <c r="E102" s="66">
        <v>2.3199999999999998</v>
      </c>
      <c r="F102" s="64">
        <v>-0.28000000000000003</v>
      </c>
      <c r="G102" s="91">
        <v>16216</v>
      </c>
      <c r="H102" s="64">
        <v>33.68</v>
      </c>
      <c r="I102" s="63">
        <v>51.44</v>
      </c>
    </row>
    <row r="103" spans="1:9" x14ac:dyDescent="0.2">
      <c r="A103" s="39" t="s">
        <v>212</v>
      </c>
      <c r="B103" s="91">
        <v>706683</v>
      </c>
      <c r="C103" s="48">
        <v>343891</v>
      </c>
      <c r="D103" s="64">
        <v>2.72</v>
      </c>
      <c r="E103" s="66">
        <v>2.0499999999999998</v>
      </c>
      <c r="F103" s="64">
        <v>-5.0000000000000301E-2</v>
      </c>
      <c r="G103" s="91">
        <v>153129</v>
      </c>
      <c r="H103" s="64">
        <v>44.53</v>
      </c>
      <c r="I103" s="63">
        <v>15.59</v>
      </c>
    </row>
    <row r="104" spans="1:9" x14ac:dyDescent="0.2">
      <c r="A104" s="39" t="s">
        <v>221</v>
      </c>
      <c r="B104" s="91">
        <v>293718</v>
      </c>
      <c r="C104" s="48">
        <v>141079</v>
      </c>
      <c r="D104" s="64">
        <v>6.37</v>
      </c>
      <c r="E104" s="66">
        <v>2.08</v>
      </c>
      <c r="F104" s="64">
        <v>-0.13</v>
      </c>
      <c r="G104" s="91">
        <v>57202</v>
      </c>
      <c r="H104" s="64">
        <v>40.549999999999997</v>
      </c>
      <c r="I104" s="63">
        <v>28.45</v>
      </c>
    </row>
    <row r="105" spans="1:9" x14ac:dyDescent="0.2">
      <c r="A105" s="39" t="s">
        <v>213</v>
      </c>
      <c r="B105" s="91">
        <v>3558726</v>
      </c>
      <c r="C105" s="48">
        <v>1739389</v>
      </c>
      <c r="D105" s="64">
        <v>3.85</v>
      </c>
      <c r="E105" s="66">
        <v>2.0499999999999998</v>
      </c>
      <c r="F105" s="64">
        <v>-8.0000000000000099E-2</v>
      </c>
      <c r="G105" s="91">
        <v>764787</v>
      </c>
      <c r="H105" s="64">
        <v>43.97</v>
      </c>
      <c r="I105" s="63">
        <v>19.88</v>
      </c>
    </row>
    <row r="106" spans="1:9" x14ac:dyDescent="0.2">
      <c r="A106" s="39" t="s">
        <v>214</v>
      </c>
      <c r="B106" s="91">
        <v>2062686</v>
      </c>
      <c r="C106" s="48">
        <v>948785</v>
      </c>
      <c r="D106" s="64">
        <v>7.11</v>
      </c>
      <c r="E106" s="66">
        <v>2.17</v>
      </c>
      <c r="F106" s="64">
        <v>-0.12</v>
      </c>
      <c r="G106" s="91">
        <v>379681</v>
      </c>
      <c r="H106" s="64">
        <v>40.020000000000003</v>
      </c>
      <c r="I106" s="63">
        <v>25.44</v>
      </c>
    </row>
    <row r="107" spans="1:9" x14ac:dyDescent="0.2">
      <c r="A107" s="39" t="s">
        <v>215</v>
      </c>
      <c r="B107" s="91">
        <v>5202640</v>
      </c>
      <c r="C107" s="48">
        <v>2583970</v>
      </c>
      <c r="D107" s="64">
        <v>5.88</v>
      </c>
      <c r="E107" s="66">
        <v>2.0099999999999998</v>
      </c>
      <c r="F107" s="64">
        <v>-7.0000000000000298E-2</v>
      </c>
      <c r="G107" s="91">
        <v>1181202</v>
      </c>
      <c r="H107" s="64">
        <v>45.71</v>
      </c>
      <c r="I107" s="63">
        <v>20.55</v>
      </c>
    </row>
    <row r="108" spans="1:9" x14ac:dyDescent="0.2">
      <c r="A108" s="39" t="s">
        <v>216</v>
      </c>
      <c r="B108" s="91">
        <v>4441994</v>
      </c>
      <c r="C108" s="48">
        <v>2166856</v>
      </c>
      <c r="D108" s="64">
        <v>8.5399999999999991</v>
      </c>
      <c r="E108" s="66">
        <v>2.0499999999999998</v>
      </c>
      <c r="F108" s="64">
        <v>-0.1</v>
      </c>
      <c r="G108" s="91">
        <v>959867</v>
      </c>
      <c r="H108" s="64">
        <v>44.3</v>
      </c>
      <c r="I108" s="63">
        <v>25.56</v>
      </c>
    </row>
    <row r="110" spans="1:9" x14ac:dyDescent="0.2">
      <c r="A110" s="44" t="s">
        <v>399</v>
      </c>
      <c r="B110" s="44"/>
      <c r="C110" s="44"/>
      <c r="D110" s="44"/>
      <c r="E110" s="44"/>
      <c r="F110" s="44"/>
      <c r="G110" s="44"/>
      <c r="H110" s="44"/>
    </row>
    <row r="111" spans="1:9" x14ac:dyDescent="0.2">
      <c r="A111" s="45" t="s">
        <v>400</v>
      </c>
      <c r="B111" s="45"/>
      <c r="C111" s="45"/>
      <c r="D111" s="45"/>
      <c r="E111" s="45"/>
      <c r="F111" s="45"/>
      <c r="G111" s="45"/>
      <c r="H111" s="45"/>
    </row>
  </sheetData>
  <sheetProtection password="BB34" sheet="1" objects="1" scenarios="1"/>
  <mergeCells count="12">
    <mergeCell ref="B1:I1"/>
    <mergeCell ref="A2:I2"/>
    <mergeCell ref="A3:A8"/>
    <mergeCell ref="B3:B5"/>
    <mergeCell ref="G5:G7"/>
    <mergeCell ref="D4:D7"/>
    <mergeCell ref="E4:F4"/>
    <mergeCell ref="G4:I4"/>
    <mergeCell ref="I5:I7"/>
    <mergeCell ref="E5:E7"/>
    <mergeCell ref="F5:F7"/>
    <mergeCell ref="H5:H7"/>
  </mergeCells>
  <pageMargins left="0.70866141732283472" right="0.70866141732283472" top="0.78740157480314965" bottom="0.78740157480314965" header="0" footer="0.31496062992125984"/>
  <pageSetup paperSize="9" orientation="portrait" r:id="rId1"/>
  <headerFooter scaleWithDoc="0" alignWithMargins="0">
    <oddHeader>&amp;R&amp;11</oddHeader>
    <oddFooter>&amp;L&amp;8© Dezember 2024 – Bezirksregierung Münster - Dezernat 32 | Domplatz 1-3, 48161 Münster.&amp;R&amp;8S. &amp;A-&amp;P</oddFooter>
  </headerFooter>
  <rowBreaks count="1" manualBreakCount="1">
    <brk id="58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0"/>
  <sheetViews>
    <sheetView showGridLines="0" workbookViewId="0">
      <pane ySplit="7" topLeftCell="A8" activePane="bottomLeft" state="frozen"/>
      <selection pane="bottomLeft"/>
    </sheetView>
  </sheetViews>
  <sheetFormatPr baseColWidth="10" defaultRowHeight="11.4" x14ac:dyDescent="0.2"/>
  <cols>
    <col min="1" max="1" width="22.33203125" style="39" customWidth="1"/>
    <col min="2" max="5" width="10.77734375" style="39" customWidth="1"/>
    <col min="6" max="7" width="9.77734375" style="39" customWidth="1"/>
    <col min="8" max="16384" width="11.5546875" style="39"/>
  </cols>
  <sheetData>
    <row r="1" spans="1:9" s="37" customFormat="1" ht="32.1" customHeight="1" x14ac:dyDescent="0.25">
      <c r="A1" s="96"/>
      <c r="B1" s="124" t="s">
        <v>0</v>
      </c>
      <c r="C1" s="125"/>
      <c r="D1" s="125"/>
      <c r="E1" s="125"/>
      <c r="F1" s="125"/>
      <c r="G1" s="125"/>
      <c r="H1" s="58"/>
    </row>
    <row r="2" spans="1:9" s="38" customFormat="1" ht="85.05" customHeight="1" x14ac:dyDescent="0.3">
      <c r="A2" s="135" t="s">
        <v>403</v>
      </c>
      <c r="B2" s="135"/>
      <c r="C2" s="135"/>
      <c r="D2" s="135"/>
      <c r="E2" s="135"/>
      <c r="F2" s="135"/>
      <c r="G2" s="136"/>
    </row>
    <row r="3" spans="1:9" ht="14.7" customHeight="1" x14ac:dyDescent="0.25">
      <c r="A3" s="137" t="s">
        <v>260</v>
      </c>
      <c r="B3" s="144" t="s">
        <v>281</v>
      </c>
      <c r="C3" s="149" t="s">
        <v>282</v>
      </c>
      <c r="D3" s="150"/>
      <c r="E3" s="151"/>
      <c r="F3" s="155" t="s">
        <v>284</v>
      </c>
      <c r="G3" s="156"/>
    </row>
    <row r="4" spans="1:9" ht="13.8" customHeight="1" x14ac:dyDescent="0.2">
      <c r="A4" s="138"/>
      <c r="B4" s="145"/>
      <c r="C4" s="67">
        <v>44681</v>
      </c>
      <c r="D4" s="67">
        <v>44712</v>
      </c>
      <c r="E4" s="152" t="s">
        <v>283</v>
      </c>
      <c r="F4" s="146" t="s">
        <v>285</v>
      </c>
      <c r="G4" s="142" t="s">
        <v>286</v>
      </c>
    </row>
    <row r="5" spans="1:9" ht="11.4" customHeight="1" x14ac:dyDescent="0.2">
      <c r="A5" s="138"/>
      <c r="B5" s="145"/>
      <c r="C5" s="68"/>
      <c r="D5" s="68"/>
      <c r="E5" s="153"/>
      <c r="F5" s="154"/>
      <c r="G5" s="131"/>
    </row>
    <row r="6" spans="1:9" ht="11.4" customHeight="1" x14ac:dyDescent="0.2">
      <c r="A6" s="138"/>
      <c r="B6" s="145"/>
      <c r="C6" s="68"/>
      <c r="D6" s="68"/>
      <c r="E6" s="153"/>
      <c r="F6" s="154"/>
      <c r="G6" s="131"/>
    </row>
    <row r="7" spans="1:9" ht="11.55" customHeight="1" x14ac:dyDescent="0.2">
      <c r="A7" s="139"/>
      <c r="B7" s="40" t="s">
        <v>263</v>
      </c>
      <c r="C7" s="40" t="s">
        <v>263</v>
      </c>
      <c r="D7" s="40" t="s">
        <v>263</v>
      </c>
      <c r="E7" s="40" t="s">
        <v>263</v>
      </c>
      <c r="F7" s="40" t="s">
        <v>263</v>
      </c>
      <c r="G7" s="40" t="s">
        <v>262</v>
      </c>
    </row>
    <row r="8" spans="1:9" x14ac:dyDescent="0.2">
      <c r="A8" s="41" t="s">
        <v>102</v>
      </c>
      <c r="B8" s="47">
        <v>17890489</v>
      </c>
      <c r="C8" s="47">
        <v>18044027</v>
      </c>
      <c r="D8" s="47">
        <v>18064068</v>
      </c>
      <c r="E8" s="47">
        <v>18054048</v>
      </c>
      <c r="F8" s="47">
        <v>-163559</v>
      </c>
      <c r="G8" s="65">
        <v>-0.9</v>
      </c>
      <c r="I8" s="42"/>
    </row>
    <row r="9" spans="1:9" ht="15.9" customHeight="1" x14ac:dyDescent="0.2">
      <c r="A9" s="39" t="s">
        <v>100</v>
      </c>
      <c r="B9" s="48">
        <v>8245855</v>
      </c>
      <c r="C9" s="48">
        <v>8309427</v>
      </c>
      <c r="D9" s="48">
        <v>8318632</v>
      </c>
      <c r="E9" s="48">
        <v>8314030</v>
      </c>
      <c r="F9" s="48">
        <v>-68175</v>
      </c>
      <c r="G9" s="65">
        <v>-0.8</v>
      </c>
      <c r="I9" s="42"/>
    </row>
    <row r="10" spans="1:9" x14ac:dyDescent="0.2">
      <c r="A10" s="39" t="s">
        <v>101</v>
      </c>
      <c r="B10" s="48">
        <v>5093721</v>
      </c>
      <c r="C10" s="48">
        <v>5118939</v>
      </c>
      <c r="D10" s="48">
        <v>5126631</v>
      </c>
      <c r="E10" s="48">
        <v>5122785</v>
      </c>
      <c r="F10" s="48">
        <v>-29064</v>
      </c>
      <c r="G10" s="65">
        <v>-0.6</v>
      </c>
      <c r="I10" s="42"/>
    </row>
    <row r="11" spans="1:9" ht="15.9" customHeight="1" x14ac:dyDescent="0.2">
      <c r="A11" s="39" t="s">
        <v>103</v>
      </c>
      <c r="B11" s="48">
        <v>2624443</v>
      </c>
      <c r="C11" s="48">
        <v>2645860</v>
      </c>
      <c r="D11" s="48">
        <v>2648503</v>
      </c>
      <c r="E11" s="48">
        <v>2647182</v>
      </c>
      <c r="F11" s="48">
        <v>-22739</v>
      </c>
      <c r="G11" s="65">
        <v>-0.9</v>
      </c>
      <c r="I11" s="42"/>
    </row>
    <row r="12" spans="1:9" x14ac:dyDescent="0.2">
      <c r="A12" s="43" t="s">
        <v>105</v>
      </c>
      <c r="B12" s="48">
        <v>1000401</v>
      </c>
      <c r="C12" s="48">
        <v>994663</v>
      </c>
      <c r="D12" s="48">
        <v>995710</v>
      </c>
      <c r="E12" s="48">
        <v>995187</v>
      </c>
      <c r="F12" s="48">
        <v>5214</v>
      </c>
      <c r="G12" s="65">
        <v>0.5</v>
      </c>
      <c r="I12" s="42"/>
    </row>
    <row r="13" spans="1:9" x14ac:dyDescent="0.2">
      <c r="A13" s="43" t="s">
        <v>104</v>
      </c>
      <c r="B13" s="48">
        <v>1624042</v>
      </c>
      <c r="C13" s="48">
        <v>1651197</v>
      </c>
      <c r="D13" s="48">
        <v>1652793</v>
      </c>
      <c r="E13" s="48">
        <v>1651995</v>
      </c>
      <c r="F13" s="48">
        <v>-27953</v>
      </c>
      <c r="G13" s="65">
        <v>-1.7</v>
      </c>
      <c r="I13" s="42"/>
    </row>
    <row r="14" spans="1:9" ht="15.9" customHeight="1" x14ac:dyDescent="0.2">
      <c r="A14" s="39" t="s">
        <v>210</v>
      </c>
      <c r="B14" s="48">
        <v>117921</v>
      </c>
      <c r="C14" s="48">
        <v>117659</v>
      </c>
      <c r="D14" s="48">
        <v>117742</v>
      </c>
      <c r="E14" s="48">
        <v>117701</v>
      </c>
      <c r="F14" s="48">
        <v>220</v>
      </c>
      <c r="G14" s="65">
        <v>0.2</v>
      </c>
      <c r="I14" s="42"/>
    </row>
    <row r="15" spans="1:9" x14ac:dyDescent="0.2">
      <c r="A15" s="39" t="s">
        <v>107</v>
      </c>
      <c r="B15" s="48">
        <v>264130</v>
      </c>
      <c r="C15" s="48">
        <v>261246</v>
      </c>
      <c r="D15" s="48">
        <v>261509</v>
      </c>
      <c r="E15" s="48">
        <v>261378</v>
      </c>
      <c r="F15" s="48">
        <v>2752</v>
      </c>
      <c r="G15" s="65">
        <v>1</v>
      </c>
      <c r="I15" s="42"/>
    </row>
    <row r="16" spans="1:9" x14ac:dyDescent="0.2">
      <c r="A16" s="39" t="s">
        <v>106</v>
      </c>
      <c r="B16" s="48">
        <v>303772</v>
      </c>
      <c r="C16" s="48">
        <v>319026</v>
      </c>
      <c r="D16" s="48">
        <v>318890</v>
      </c>
      <c r="E16" s="48">
        <v>318958</v>
      </c>
      <c r="F16" s="48">
        <v>-15186</v>
      </c>
      <c r="G16" s="65">
        <v>-5</v>
      </c>
      <c r="I16" s="42"/>
    </row>
    <row r="17" spans="1:7" ht="15.9" customHeight="1" x14ac:dyDescent="0.2">
      <c r="A17" s="39" t="s">
        <v>108</v>
      </c>
      <c r="B17" s="48">
        <v>374418</v>
      </c>
      <c r="C17" s="48">
        <v>376075</v>
      </c>
      <c r="D17" s="48">
        <v>376582</v>
      </c>
      <c r="E17" s="48">
        <v>376329</v>
      </c>
      <c r="F17" s="48">
        <v>-1911</v>
      </c>
      <c r="G17" s="65">
        <v>-0.5</v>
      </c>
    </row>
    <row r="18" spans="1:7" x14ac:dyDescent="0.2">
      <c r="A18" s="43" t="s">
        <v>308</v>
      </c>
      <c r="B18" s="48">
        <v>39443</v>
      </c>
      <c r="C18" s="48">
        <v>39964</v>
      </c>
      <c r="D18" s="48">
        <v>40008</v>
      </c>
      <c r="E18" s="48">
        <v>39986</v>
      </c>
      <c r="F18" s="48">
        <v>-543</v>
      </c>
      <c r="G18" s="65">
        <v>-1.4</v>
      </c>
    </row>
    <row r="19" spans="1:7" x14ac:dyDescent="0.2">
      <c r="A19" s="43" t="s">
        <v>309</v>
      </c>
      <c r="B19" s="48">
        <v>71985</v>
      </c>
      <c r="C19" s="48">
        <v>71407</v>
      </c>
      <c r="D19" s="48">
        <v>71477</v>
      </c>
      <c r="E19" s="48">
        <v>71442</v>
      </c>
      <c r="F19" s="48">
        <v>543</v>
      </c>
      <c r="G19" s="65">
        <v>0.8</v>
      </c>
    </row>
    <row r="20" spans="1:7" x14ac:dyDescent="0.2">
      <c r="A20" s="43" t="s">
        <v>310</v>
      </c>
      <c r="B20" s="48">
        <v>42443</v>
      </c>
      <c r="C20" s="48">
        <v>43051</v>
      </c>
      <c r="D20" s="48">
        <v>43155</v>
      </c>
      <c r="E20" s="48">
        <v>43103</v>
      </c>
      <c r="F20" s="48">
        <v>-660</v>
      </c>
      <c r="G20" s="65">
        <v>-1.6</v>
      </c>
    </row>
    <row r="21" spans="1:7" x14ac:dyDescent="0.2">
      <c r="A21" s="43" t="s">
        <v>311</v>
      </c>
      <c r="B21" s="48">
        <v>17245</v>
      </c>
      <c r="C21" s="48">
        <v>17269</v>
      </c>
      <c r="D21" s="48">
        <v>17302</v>
      </c>
      <c r="E21" s="48">
        <v>17286</v>
      </c>
      <c r="F21" s="48">
        <v>-41</v>
      </c>
      <c r="G21" s="65">
        <v>-0.2</v>
      </c>
    </row>
    <row r="22" spans="1:7" x14ac:dyDescent="0.2">
      <c r="A22" s="43" t="s">
        <v>312</v>
      </c>
      <c r="B22" s="48">
        <v>49506</v>
      </c>
      <c r="C22" s="48">
        <v>49453</v>
      </c>
      <c r="D22" s="48">
        <v>49496</v>
      </c>
      <c r="E22" s="48">
        <v>49475</v>
      </c>
      <c r="F22" s="48">
        <v>31</v>
      </c>
      <c r="G22" s="65">
        <v>0.1</v>
      </c>
    </row>
    <row r="23" spans="1:7" x14ac:dyDescent="0.2">
      <c r="A23" s="43" t="s">
        <v>313</v>
      </c>
      <c r="B23" s="48">
        <v>8687</v>
      </c>
      <c r="C23" s="48">
        <v>8719</v>
      </c>
      <c r="D23" s="48">
        <v>8724</v>
      </c>
      <c r="E23" s="48">
        <v>8722</v>
      </c>
      <c r="F23" s="48">
        <v>-35</v>
      </c>
      <c r="G23" s="65">
        <v>-0.4</v>
      </c>
    </row>
    <row r="24" spans="1:7" x14ac:dyDescent="0.2">
      <c r="A24" s="43" t="s">
        <v>314</v>
      </c>
      <c r="B24" s="48">
        <v>8322</v>
      </c>
      <c r="C24" s="48">
        <v>8301</v>
      </c>
      <c r="D24" s="48">
        <v>8309</v>
      </c>
      <c r="E24" s="48">
        <v>8305</v>
      </c>
      <c r="F24" s="48">
        <v>17</v>
      </c>
      <c r="G24" s="65">
        <v>0.2</v>
      </c>
    </row>
    <row r="25" spans="1:7" x14ac:dyDescent="0.2">
      <c r="A25" s="43" t="s">
        <v>315</v>
      </c>
      <c r="B25" s="48">
        <v>11045</v>
      </c>
      <c r="C25" s="48">
        <v>11123</v>
      </c>
      <c r="D25" s="48">
        <v>11106</v>
      </c>
      <c r="E25" s="48">
        <v>11115</v>
      </c>
      <c r="F25" s="48">
        <v>-70</v>
      </c>
      <c r="G25" s="65">
        <v>-0.6</v>
      </c>
    </row>
    <row r="26" spans="1:7" x14ac:dyDescent="0.2">
      <c r="A26" s="43" t="s">
        <v>316</v>
      </c>
      <c r="B26" s="48">
        <v>7380</v>
      </c>
      <c r="C26" s="48">
        <v>7483</v>
      </c>
      <c r="D26" s="48">
        <v>7467</v>
      </c>
      <c r="E26" s="48">
        <v>7475</v>
      </c>
      <c r="F26" s="48">
        <v>-95</v>
      </c>
      <c r="G26" s="65">
        <v>-1.3</v>
      </c>
    </row>
    <row r="27" spans="1:7" x14ac:dyDescent="0.2">
      <c r="A27" s="43" t="s">
        <v>317</v>
      </c>
      <c r="B27" s="48">
        <v>11525</v>
      </c>
      <c r="C27" s="48">
        <v>11728</v>
      </c>
      <c r="D27" s="48">
        <v>11755</v>
      </c>
      <c r="E27" s="48">
        <v>11742</v>
      </c>
      <c r="F27" s="48">
        <v>-217</v>
      </c>
      <c r="G27" s="65">
        <v>-1.9</v>
      </c>
    </row>
    <row r="28" spans="1:7" x14ac:dyDescent="0.2">
      <c r="A28" s="43" t="s">
        <v>318</v>
      </c>
      <c r="B28" s="48">
        <v>14867</v>
      </c>
      <c r="C28" s="48">
        <v>15158</v>
      </c>
      <c r="D28" s="48">
        <v>15194</v>
      </c>
      <c r="E28" s="48">
        <v>15176</v>
      </c>
      <c r="F28" s="48">
        <v>-309</v>
      </c>
      <c r="G28" s="65">
        <v>-2.1</v>
      </c>
    </row>
    <row r="29" spans="1:7" x14ac:dyDescent="0.2">
      <c r="A29" s="43" t="s">
        <v>319</v>
      </c>
      <c r="B29" s="48">
        <v>19219</v>
      </c>
      <c r="C29" s="48">
        <v>19471</v>
      </c>
      <c r="D29" s="48">
        <v>19491</v>
      </c>
      <c r="E29" s="48">
        <v>19481</v>
      </c>
      <c r="F29" s="48">
        <v>-262</v>
      </c>
      <c r="G29" s="65">
        <v>-1.4</v>
      </c>
    </row>
    <row r="30" spans="1:7" x14ac:dyDescent="0.2">
      <c r="A30" s="43" t="s">
        <v>320</v>
      </c>
      <c r="B30" s="48">
        <v>6878</v>
      </c>
      <c r="C30" s="48">
        <v>6553</v>
      </c>
      <c r="D30" s="48">
        <v>6578</v>
      </c>
      <c r="E30" s="48">
        <v>6566</v>
      </c>
      <c r="F30" s="48">
        <v>312</v>
      </c>
      <c r="G30" s="65">
        <v>4.5</v>
      </c>
    </row>
    <row r="31" spans="1:7" x14ac:dyDescent="0.2">
      <c r="A31" s="43" t="s">
        <v>321</v>
      </c>
      <c r="B31" s="48">
        <v>20791</v>
      </c>
      <c r="C31" s="48">
        <v>20650</v>
      </c>
      <c r="D31" s="48">
        <v>20700</v>
      </c>
      <c r="E31" s="48">
        <v>20675</v>
      </c>
      <c r="F31" s="48">
        <v>116</v>
      </c>
      <c r="G31" s="65">
        <v>0.6</v>
      </c>
    </row>
    <row r="32" spans="1:7" x14ac:dyDescent="0.2">
      <c r="A32" s="43" t="s">
        <v>322</v>
      </c>
      <c r="B32" s="48">
        <v>9632</v>
      </c>
      <c r="C32" s="48">
        <v>9524</v>
      </c>
      <c r="D32" s="48">
        <v>9525</v>
      </c>
      <c r="E32" s="48">
        <v>9525</v>
      </c>
      <c r="F32" s="48">
        <v>107</v>
      </c>
      <c r="G32" s="65">
        <v>1.1000000000000001</v>
      </c>
    </row>
    <row r="33" spans="1:7" x14ac:dyDescent="0.2">
      <c r="A33" s="43" t="s">
        <v>323</v>
      </c>
      <c r="B33" s="48">
        <v>12662</v>
      </c>
      <c r="C33" s="48">
        <v>13276</v>
      </c>
      <c r="D33" s="48">
        <v>13316</v>
      </c>
      <c r="E33" s="48">
        <v>13296</v>
      </c>
      <c r="F33" s="48">
        <v>-634</v>
      </c>
      <c r="G33" s="65">
        <v>-5</v>
      </c>
    </row>
    <row r="34" spans="1:7" x14ac:dyDescent="0.2">
      <c r="A34" s="43" t="s">
        <v>324</v>
      </c>
      <c r="B34" s="48">
        <v>22788</v>
      </c>
      <c r="C34" s="48">
        <v>22945</v>
      </c>
      <c r="D34" s="48">
        <v>22979</v>
      </c>
      <c r="E34" s="48">
        <v>22962</v>
      </c>
      <c r="F34" s="48">
        <v>-174</v>
      </c>
      <c r="G34" s="65">
        <v>-0.8</v>
      </c>
    </row>
    <row r="35" spans="1:7" ht="15.9" customHeight="1" x14ac:dyDescent="0.2">
      <c r="A35" s="39" t="s">
        <v>109</v>
      </c>
      <c r="B35" s="48">
        <v>222953</v>
      </c>
      <c r="C35" s="48">
        <v>222735</v>
      </c>
      <c r="D35" s="48">
        <v>223139</v>
      </c>
      <c r="E35" s="48">
        <v>222937</v>
      </c>
      <c r="F35" s="48">
        <v>16</v>
      </c>
      <c r="G35" s="65">
        <v>0</v>
      </c>
    </row>
    <row r="36" spans="1:7" x14ac:dyDescent="0.2">
      <c r="A36" s="43" t="s">
        <v>325</v>
      </c>
      <c r="B36" s="48">
        <v>15459</v>
      </c>
      <c r="C36" s="48">
        <v>15716</v>
      </c>
      <c r="D36" s="48">
        <v>15716</v>
      </c>
      <c r="E36" s="48">
        <v>15716</v>
      </c>
      <c r="F36" s="48">
        <v>-257</v>
      </c>
      <c r="G36" s="65">
        <v>-1.7</v>
      </c>
    </row>
    <row r="37" spans="1:7" x14ac:dyDescent="0.2">
      <c r="A37" s="43" t="s">
        <v>326</v>
      </c>
      <c r="B37" s="48">
        <v>11625</v>
      </c>
      <c r="C37" s="48">
        <v>11562</v>
      </c>
      <c r="D37" s="48">
        <v>11593</v>
      </c>
      <c r="E37" s="48">
        <v>11578</v>
      </c>
      <c r="F37" s="48">
        <v>47</v>
      </c>
      <c r="G37" s="65">
        <v>0.4</v>
      </c>
    </row>
    <row r="38" spans="1:7" x14ac:dyDescent="0.2">
      <c r="A38" s="43" t="s">
        <v>327</v>
      </c>
      <c r="B38" s="48">
        <v>37371</v>
      </c>
      <c r="C38" s="48">
        <v>36653</v>
      </c>
      <c r="D38" s="48">
        <v>36694</v>
      </c>
      <c r="E38" s="48">
        <v>36674</v>
      </c>
      <c r="F38" s="48">
        <v>697</v>
      </c>
      <c r="G38" s="65">
        <v>1.9</v>
      </c>
    </row>
    <row r="39" spans="1:7" x14ac:dyDescent="0.2">
      <c r="A39" s="43" t="s">
        <v>328</v>
      </c>
      <c r="B39" s="48">
        <v>46865</v>
      </c>
      <c r="C39" s="48">
        <v>46987</v>
      </c>
      <c r="D39" s="48">
        <v>47084</v>
      </c>
      <c r="E39" s="48">
        <v>47036</v>
      </c>
      <c r="F39" s="48">
        <v>-171</v>
      </c>
      <c r="G39" s="65">
        <v>-0.4</v>
      </c>
    </row>
    <row r="40" spans="1:7" x14ac:dyDescent="0.2">
      <c r="A40" s="43" t="s">
        <v>329</v>
      </c>
      <c r="B40" s="48">
        <v>12033</v>
      </c>
      <c r="C40" s="48">
        <v>12007</v>
      </c>
      <c r="D40" s="48">
        <v>12044</v>
      </c>
      <c r="E40" s="48">
        <v>12026</v>
      </c>
      <c r="F40" s="48">
        <v>7</v>
      </c>
      <c r="G40" s="65">
        <v>0.1</v>
      </c>
    </row>
    <row r="41" spans="1:7" x14ac:dyDescent="0.2">
      <c r="A41" s="43" t="s">
        <v>330</v>
      </c>
      <c r="B41" s="48">
        <v>24770</v>
      </c>
      <c r="C41" s="48">
        <v>25004</v>
      </c>
      <c r="D41" s="48">
        <v>25109</v>
      </c>
      <c r="E41" s="48">
        <v>25057</v>
      </c>
      <c r="F41" s="48">
        <v>-287</v>
      </c>
      <c r="G41" s="65">
        <v>-1.2</v>
      </c>
    </row>
    <row r="42" spans="1:7" x14ac:dyDescent="0.2">
      <c r="A42" s="43" t="s">
        <v>331</v>
      </c>
      <c r="B42" s="48">
        <v>10334</v>
      </c>
      <c r="C42" s="48">
        <v>10256</v>
      </c>
      <c r="D42" s="48">
        <v>10269</v>
      </c>
      <c r="E42" s="48">
        <v>10263</v>
      </c>
      <c r="F42" s="48">
        <v>71</v>
      </c>
      <c r="G42" s="65">
        <v>0.7</v>
      </c>
    </row>
    <row r="43" spans="1:7" x14ac:dyDescent="0.2">
      <c r="A43" s="43" t="s">
        <v>332</v>
      </c>
      <c r="B43" s="48">
        <v>20080</v>
      </c>
      <c r="C43" s="48">
        <v>19797</v>
      </c>
      <c r="D43" s="48">
        <v>19827</v>
      </c>
      <c r="E43" s="48">
        <v>19812</v>
      </c>
      <c r="F43" s="48">
        <v>268</v>
      </c>
      <c r="G43" s="65">
        <v>1.3</v>
      </c>
    </row>
    <row r="44" spans="1:7" x14ac:dyDescent="0.2">
      <c r="A44" s="43" t="s">
        <v>333</v>
      </c>
      <c r="B44" s="48">
        <v>12814</v>
      </c>
      <c r="C44" s="48">
        <v>13101</v>
      </c>
      <c r="D44" s="48">
        <v>13083</v>
      </c>
      <c r="E44" s="48">
        <v>13092</v>
      </c>
      <c r="F44" s="48">
        <v>-278</v>
      </c>
      <c r="G44" s="65">
        <v>-2.2000000000000002</v>
      </c>
    </row>
    <row r="45" spans="1:7" x14ac:dyDescent="0.2">
      <c r="A45" s="43" t="s">
        <v>334</v>
      </c>
      <c r="B45" s="48">
        <v>11162</v>
      </c>
      <c r="C45" s="48">
        <v>10865</v>
      </c>
      <c r="D45" s="48">
        <v>10898</v>
      </c>
      <c r="E45" s="48">
        <v>10882</v>
      </c>
      <c r="F45" s="48">
        <v>280</v>
      </c>
      <c r="G45" s="65">
        <v>2.5</v>
      </c>
    </row>
    <row r="46" spans="1:7" x14ac:dyDescent="0.2">
      <c r="A46" s="43" t="s">
        <v>335</v>
      </c>
      <c r="B46" s="48">
        <v>20440</v>
      </c>
      <c r="C46" s="48">
        <v>20787</v>
      </c>
      <c r="D46" s="48">
        <v>20822</v>
      </c>
      <c r="E46" s="48">
        <v>20805</v>
      </c>
      <c r="F46" s="48">
        <v>-365</v>
      </c>
      <c r="G46" s="65">
        <v>-1.8</v>
      </c>
    </row>
    <row r="47" spans="1:7" ht="15.9" customHeight="1" x14ac:dyDescent="0.2">
      <c r="A47" s="39" t="s">
        <v>110</v>
      </c>
      <c r="B47" s="48">
        <v>618350</v>
      </c>
      <c r="C47" s="48">
        <v>615758</v>
      </c>
      <c r="D47" s="48">
        <v>616459</v>
      </c>
      <c r="E47" s="48">
        <v>616109</v>
      </c>
      <c r="F47" s="48">
        <v>2241</v>
      </c>
      <c r="G47" s="65">
        <v>0.4</v>
      </c>
    </row>
    <row r="48" spans="1:7" x14ac:dyDescent="0.2">
      <c r="A48" s="43" t="s">
        <v>336</v>
      </c>
      <c r="B48" s="48">
        <v>72839</v>
      </c>
      <c r="C48" s="48">
        <v>73367</v>
      </c>
      <c r="D48" s="48">
        <v>73424</v>
      </c>
      <c r="E48" s="48">
        <v>73396</v>
      </c>
      <c r="F48" s="48">
        <v>-557</v>
      </c>
      <c r="G48" s="65">
        <v>-0.8</v>
      </c>
    </row>
    <row r="49" spans="1:7" x14ac:dyDescent="0.2">
      <c r="A49" s="43" t="s">
        <v>337</v>
      </c>
      <c r="B49" s="48">
        <v>35277</v>
      </c>
      <c r="C49" s="48">
        <v>34996</v>
      </c>
      <c r="D49" s="48">
        <v>35033</v>
      </c>
      <c r="E49" s="48">
        <v>35015</v>
      </c>
      <c r="F49" s="48">
        <v>262</v>
      </c>
      <c r="G49" s="65">
        <v>0.7</v>
      </c>
    </row>
    <row r="50" spans="1:7" x14ac:dyDescent="0.2">
      <c r="A50" s="43" t="s">
        <v>338</v>
      </c>
      <c r="B50" s="48">
        <v>74257</v>
      </c>
      <c r="C50" s="48">
        <v>75031</v>
      </c>
      <c r="D50" s="48">
        <v>75191</v>
      </c>
      <c r="E50" s="48">
        <v>75111</v>
      </c>
      <c r="F50" s="48">
        <v>-854</v>
      </c>
      <c r="G50" s="65">
        <v>-1.2</v>
      </c>
    </row>
    <row r="51" spans="1:7" x14ac:dyDescent="0.2">
      <c r="A51" s="43" t="s">
        <v>339</v>
      </c>
      <c r="B51" s="48">
        <v>75515</v>
      </c>
      <c r="C51" s="48">
        <v>75648</v>
      </c>
      <c r="D51" s="48">
        <v>75760</v>
      </c>
      <c r="E51" s="48">
        <v>75704</v>
      </c>
      <c r="F51" s="48">
        <v>-189</v>
      </c>
      <c r="G51" s="65">
        <v>-0.3</v>
      </c>
    </row>
    <row r="52" spans="1:7" x14ac:dyDescent="0.2">
      <c r="A52" s="43" t="s">
        <v>340</v>
      </c>
      <c r="B52" s="48">
        <v>38203</v>
      </c>
      <c r="C52" s="48">
        <v>38084</v>
      </c>
      <c r="D52" s="48">
        <v>38113</v>
      </c>
      <c r="E52" s="48">
        <v>38099</v>
      </c>
      <c r="F52" s="48">
        <v>104</v>
      </c>
      <c r="G52" s="65">
        <v>0.3</v>
      </c>
    </row>
    <row r="53" spans="1:7" x14ac:dyDescent="0.2">
      <c r="A53" s="43" t="s">
        <v>341</v>
      </c>
      <c r="B53" s="48">
        <v>61062</v>
      </c>
      <c r="C53" s="48">
        <v>62326</v>
      </c>
      <c r="D53" s="48">
        <v>62397</v>
      </c>
      <c r="E53" s="48">
        <v>62362</v>
      </c>
      <c r="F53" s="48">
        <v>-1300</v>
      </c>
      <c r="G53" s="65">
        <v>-2.1</v>
      </c>
    </row>
    <row r="54" spans="1:7" x14ac:dyDescent="0.2">
      <c r="A54" s="43" t="s">
        <v>342</v>
      </c>
      <c r="B54" s="48">
        <v>85684</v>
      </c>
      <c r="C54" s="48">
        <v>83690</v>
      </c>
      <c r="D54" s="48">
        <v>83733</v>
      </c>
      <c r="E54" s="48">
        <v>83712</v>
      </c>
      <c r="F54" s="48">
        <v>1972</v>
      </c>
      <c r="G54" s="65">
        <v>2.2999999999999998</v>
      </c>
    </row>
    <row r="55" spans="1:7" x14ac:dyDescent="0.2">
      <c r="A55" s="43" t="s">
        <v>343</v>
      </c>
      <c r="B55" s="48">
        <v>31051</v>
      </c>
      <c r="C55" s="48">
        <v>31599</v>
      </c>
      <c r="D55" s="48">
        <v>31642</v>
      </c>
      <c r="E55" s="48">
        <v>31621</v>
      </c>
      <c r="F55" s="48">
        <v>-570</v>
      </c>
      <c r="G55" s="65">
        <v>-1.8</v>
      </c>
    </row>
    <row r="56" spans="1:7" x14ac:dyDescent="0.2">
      <c r="A56" s="43" t="s">
        <v>344</v>
      </c>
      <c r="B56" s="48">
        <v>115216</v>
      </c>
      <c r="C56" s="48">
        <v>111379</v>
      </c>
      <c r="D56" s="48">
        <v>111561</v>
      </c>
      <c r="E56" s="48">
        <v>111470</v>
      </c>
      <c r="F56" s="48">
        <v>3746</v>
      </c>
      <c r="G56" s="65">
        <v>3.3</v>
      </c>
    </row>
    <row r="57" spans="1:7" x14ac:dyDescent="0.2">
      <c r="A57" s="43" t="s">
        <v>345</v>
      </c>
      <c r="B57" s="48">
        <v>29246</v>
      </c>
      <c r="C57" s="48">
        <v>29638</v>
      </c>
      <c r="D57" s="48">
        <v>29605</v>
      </c>
      <c r="E57" s="48">
        <v>29622</v>
      </c>
      <c r="F57" s="48">
        <v>-376</v>
      </c>
      <c r="G57" s="65">
        <v>-1.3</v>
      </c>
    </row>
    <row r="58" spans="1:7" x14ac:dyDescent="0.2">
      <c r="A58" s="39" t="s">
        <v>111</v>
      </c>
      <c r="B58" s="48">
        <v>443690</v>
      </c>
      <c r="C58" s="48">
        <v>453060</v>
      </c>
      <c r="D58" s="48">
        <v>453376</v>
      </c>
      <c r="E58" s="48">
        <v>453218</v>
      </c>
      <c r="F58" s="48">
        <v>-9528</v>
      </c>
      <c r="G58" s="65">
        <v>-2.1</v>
      </c>
    </row>
    <row r="59" spans="1:7" x14ac:dyDescent="0.2">
      <c r="A59" s="43" t="s">
        <v>346</v>
      </c>
      <c r="B59" s="48">
        <v>10220</v>
      </c>
      <c r="C59" s="48">
        <v>10402</v>
      </c>
      <c r="D59" s="48">
        <v>10371</v>
      </c>
      <c r="E59" s="48">
        <v>10387</v>
      </c>
      <c r="F59" s="48">
        <v>-167</v>
      </c>
      <c r="G59" s="65">
        <v>-1.6</v>
      </c>
    </row>
    <row r="60" spans="1:7" x14ac:dyDescent="0.2">
      <c r="A60" s="43" t="s">
        <v>347</v>
      </c>
      <c r="B60" s="48">
        <v>35513</v>
      </c>
      <c r="C60" s="48">
        <v>36096</v>
      </c>
      <c r="D60" s="48">
        <v>36093</v>
      </c>
      <c r="E60" s="48">
        <v>36095</v>
      </c>
      <c r="F60" s="48">
        <v>-582</v>
      </c>
      <c r="G60" s="65">
        <v>-1.6</v>
      </c>
    </row>
    <row r="61" spans="1:7" x14ac:dyDescent="0.2">
      <c r="A61" s="43" t="s">
        <v>348</v>
      </c>
      <c r="B61" s="48">
        <v>37806</v>
      </c>
      <c r="C61" s="48">
        <v>38003</v>
      </c>
      <c r="D61" s="48">
        <v>38038</v>
      </c>
      <c r="E61" s="48">
        <v>38021</v>
      </c>
      <c r="F61" s="48">
        <v>-215</v>
      </c>
      <c r="G61" s="65">
        <v>-0.6</v>
      </c>
    </row>
    <row r="62" spans="1:7" x14ac:dyDescent="0.2">
      <c r="A62" s="43" t="s">
        <v>349</v>
      </c>
      <c r="B62" s="48">
        <v>19600</v>
      </c>
      <c r="C62" s="48">
        <v>20573</v>
      </c>
      <c r="D62" s="48">
        <v>20575</v>
      </c>
      <c r="E62" s="48">
        <v>20574</v>
      </c>
      <c r="F62" s="48">
        <v>-974</v>
      </c>
      <c r="G62" s="65">
        <v>-5</v>
      </c>
    </row>
    <row r="63" spans="1:7" x14ac:dyDescent="0.2">
      <c r="A63" s="43" t="s">
        <v>350</v>
      </c>
      <c r="B63" s="48">
        <v>7629</v>
      </c>
      <c r="C63" s="48">
        <v>7727</v>
      </c>
      <c r="D63" s="48">
        <v>7745</v>
      </c>
      <c r="E63" s="48">
        <v>7736</v>
      </c>
      <c r="F63" s="48">
        <v>-107</v>
      </c>
      <c r="G63" s="65">
        <v>-1.4</v>
      </c>
    </row>
    <row r="64" spans="1:7" x14ac:dyDescent="0.2">
      <c r="A64" s="43" t="s">
        <v>351</v>
      </c>
      <c r="B64" s="48">
        <v>6765</v>
      </c>
      <c r="C64" s="48">
        <v>7061</v>
      </c>
      <c r="D64" s="48">
        <v>7121</v>
      </c>
      <c r="E64" s="48">
        <v>7091</v>
      </c>
      <c r="F64" s="48">
        <v>-326</v>
      </c>
      <c r="G64" s="65">
        <v>-4.8</v>
      </c>
    </row>
    <row r="65" spans="1:7" x14ac:dyDescent="0.2">
      <c r="A65" s="43" t="s">
        <v>352</v>
      </c>
      <c r="B65" s="48">
        <v>50618</v>
      </c>
      <c r="C65" s="48">
        <v>51590</v>
      </c>
      <c r="D65" s="48">
        <v>51542</v>
      </c>
      <c r="E65" s="48">
        <v>51566</v>
      </c>
      <c r="F65" s="48">
        <v>-948</v>
      </c>
      <c r="G65" s="65">
        <v>-1.9</v>
      </c>
    </row>
    <row r="66" spans="1:7" x14ac:dyDescent="0.2">
      <c r="A66" s="43" t="s">
        <v>353</v>
      </c>
      <c r="B66" s="48">
        <v>6765</v>
      </c>
      <c r="C66" s="48">
        <v>6891</v>
      </c>
      <c r="D66" s="48">
        <v>6922</v>
      </c>
      <c r="E66" s="48">
        <v>6907</v>
      </c>
      <c r="F66" s="48">
        <v>-142</v>
      </c>
      <c r="G66" s="65">
        <v>-2.1</v>
      </c>
    </row>
    <row r="67" spans="1:7" x14ac:dyDescent="0.2">
      <c r="A67" s="43" t="s">
        <v>354</v>
      </c>
      <c r="B67" s="48">
        <v>6721</v>
      </c>
      <c r="C67" s="48">
        <v>6708</v>
      </c>
      <c r="D67" s="48">
        <v>6720</v>
      </c>
      <c r="E67" s="48">
        <v>6714</v>
      </c>
      <c r="F67" s="48">
        <v>7</v>
      </c>
      <c r="G67" s="65">
        <v>0.1</v>
      </c>
    </row>
    <row r="68" spans="1:7" x14ac:dyDescent="0.2">
      <c r="A68" s="43" t="s">
        <v>355</v>
      </c>
      <c r="B68" s="48">
        <v>22196</v>
      </c>
      <c r="C68" s="48">
        <v>22702</v>
      </c>
      <c r="D68" s="48">
        <v>22688</v>
      </c>
      <c r="E68" s="48">
        <v>22695</v>
      </c>
      <c r="F68" s="48">
        <v>-499</v>
      </c>
      <c r="G68" s="65">
        <v>-2.2000000000000002</v>
      </c>
    </row>
    <row r="69" spans="1:7" x14ac:dyDescent="0.2">
      <c r="A69" s="43" t="s">
        <v>356</v>
      </c>
      <c r="B69" s="48">
        <v>8438</v>
      </c>
      <c r="C69" s="48">
        <v>8771</v>
      </c>
      <c r="D69" s="48">
        <v>8769</v>
      </c>
      <c r="E69" s="48">
        <v>8770</v>
      </c>
      <c r="F69" s="48">
        <v>-332</v>
      </c>
      <c r="G69" s="65">
        <v>-3.9</v>
      </c>
    </row>
    <row r="70" spans="1:7" x14ac:dyDescent="0.2">
      <c r="A70" s="43" t="s">
        <v>357</v>
      </c>
      <c r="B70" s="48">
        <v>13450</v>
      </c>
      <c r="C70" s="48">
        <v>14174</v>
      </c>
      <c r="D70" s="48">
        <v>14161</v>
      </c>
      <c r="E70" s="48">
        <v>14168</v>
      </c>
      <c r="F70" s="48">
        <v>-718</v>
      </c>
      <c r="G70" s="65">
        <v>-5.3</v>
      </c>
    </row>
    <row r="71" spans="1:7" x14ac:dyDescent="0.2">
      <c r="A71" s="43" t="s">
        <v>358</v>
      </c>
      <c r="B71" s="48">
        <v>6404</v>
      </c>
      <c r="C71" s="48">
        <v>6456</v>
      </c>
      <c r="D71" s="48">
        <v>6466</v>
      </c>
      <c r="E71" s="48">
        <v>6461</v>
      </c>
      <c r="F71" s="48">
        <v>-57</v>
      </c>
      <c r="G71" s="65">
        <v>-0.9</v>
      </c>
    </row>
    <row r="72" spans="1:7" x14ac:dyDescent="0.2">
      <c r="A72" s="43" t="s">
        <v>359</v>
      </c>
      <c r="B72" s="48">
        <v>11507</v>
      </c>
      <c r="C72" s="48">
        <v>11978</v>
      </c>
      <c r="D72" s="48">
        <v>11953</v>
      </c>
      <c r="E72" s="48">
        <v>11966</v>
      </c>
      <c r="F72" s="48">
        <v>-459</v>
      </c>
      <c r="G72" s="65">
        <v>-4</v>
      </c>
    </row>
    <row r="73" spans="1:7" x14ac:dyDescent="0.2">
      <c r="A73" s="43" t="s">
        <v>360</v>
      </c>
      <c r="B73" s="48">
        <v>13708</v>
      </c>
      <c r="C73" s="48">
        <v>13964</v>
      </c>
      <c r="D73" s="48">
        <v>13960</v>
      </c>
      <c r="E73" s="48">
        <v>13962</v>
      </c>
      <c r="F73" s="48">
        <v>-254</v>
      </c>
      <c r="G73" s="65">
        <v>-1.9</v>
      </c>
    </row>
    <row r="74" spans="1:7" x14ac:dyDescent="0.2">
      <c r="A74" s="43" t="s">
        <v>361</v>
      </c>
      <c r="B74" s="48">
        <v>9901</v>
      </c>
      <c r="C74" s="48">
        <v>9763</v>
      </c>
      <c r="D74" s="48">
        <v>9793</v>
      </c>
      <c r="E74" s="48">
        <v>9778</v>
      </c>
      <c r="F74" s="48">
        <v>123</v>
      </c>
      <c r="G74" s="65">
        <v>1.2</v>
      </c>
    </row>
    <row r="75" spans="1:7" x14ac:dyDescent="0.2">
      <c r="A75" s="43" t="s">
        <v>362</v>
      </c>
      <c r="B75" s="48">
        <v>19884</v>
      </c>
      <c r="C75" s="48">
        <v>20028</v>
      </c>
      <c r="D75" s="48">
        <v>20059</v>
      </c>
      <c r="E75" s="48">
        <v>20044</v>
      </c>
      <c r="F75" s="48">
        <v>-160</v>
      </c>
      <c r="G75" s="65">
        <v>-0.8</v>
      </c>
    </row>
    <row r="76" spans="1:7" x14ac:dyDescent="0.2">
      <c r="A76" s="43" t="s">
        <v>363</v>
      </c>
      <c r="B76" s="48">
        <v>11271</v>
      </c>
      <c r="C76" s="48">
        <v>11333</v>
      </c>
      <c r="D76" s="48">
        <v>11343</v>
      </c>
      <c r="E76" s="48">
        <v>11338</v>
      </c>
      <c r="F76" s="48">
        <v>-67</v>
      </c>
      <c r="G76" s="65">
        <v>-0.6</v>
      </c>
    </row>
    <row r="77" spans="1:7" x14ac:dyDescent="0.2">
      <c r="A77" s="43" t="s">
        <v>364</v>
      </c>
      <c r="B77" s="48">
        <v>76344</v>
      </c>
      <c r="C77" s="48">
        <v>77792</v>
      </c>
      <c r="D77" s="48">
        <v>77912</v>
      </c>
      <c r="E77" s="48">
        <v>77852</v>
      </c>
      <c r="F77" s="48">
        <v>-1508</v>
      </c>
      <c r="G77" s="65">
        <v>-2</v>
      </c>
    </row>
    <row r="78" spans="1:7" x14ac:dyDescent="0.2">
      <c r="A78" s="43" t="s">
        <v>365</v>
      </c>
      <c r="B78" s="48">
        <v>6865</v>
      </c>
      <c r="C78" s="48">
        <v>7123</v>
      </c>
      <c r="D78" s="48">
        <v>7154</v>
      </c>
      <c r="E78" s="48">
        <v>7139</v>
      </c>
      <c r="F78" s="48">
        <v>-274</v>
      </c>
      <c r="G78" s="65">
        <v>-4</v>
      </c>
    </row>
    <row r="79" spans="1:7" x14ac:dyDescent="0.2">
      <c r="A79" s="43" t="s">
        <v>366</v>
      </c>
      <c r="B79" s="48">
        <v>33965</v>
      </c>
      <c r="C79" s="48">
        <v>34836</v>
      </c>
      <c r="D79" s="48">
        <v>34876</v>
      </c>
      <c r="E79" s="48">
        <v>34856</v>
      </c>
      <c r="F79" s="48">
        <v>-891</v>
      </c>
      <c r="G79" s="65">
        <v>-2.6</v>
      </c>
    </row>
    <row r="80" spans="1:7" x14ac:dyDescent="0.2">
      <c r="A80" s="43" t="s">
        <v>367</v>
      </c>
      <c r="B80" s="48">
        <v>8996</v>
      </c>
      <c r="C80" s="48">
        <v>9299</v>
      </c>
      <c r="D80" s="48">
        <v>9308</v>
      </c>
      <c r="E80" s="48">
        <v>9304</v>
      </c>
      <c r="F80" s="48">
        <v>-308</v>
      </c>
      <c r="G80" s="65">
        <v>-3.4</v>
      </c>
    </row>
    <row r="81" spans="1:7" x14ac:dyDescent="0.2">
      <c r="A81" s="43" t="s">
        <v>368</v>
      </c>
      <c r="B81" s="48">
        <v>10885</v>
      </c>
      <c r="C81" s="48">
        <v>11421</v>
      </c>
      <c r="D81" s="48">
        <v>11443</v>
      </c>
      <c r="E81" s="48">
        <v>11432</v>
      </c>
      <c r="F81" s="48">
        <v>-547</v>
      </c>
      <c r="G81" s="65">
        <v>-5</v>
      </c>
    </row>
    <row r="82" spans="1:7" x14ac:dyDescent="0.2">
      <c r="A82" s="43" t="s">
        <v>369</v>
      </c>
      <c r="B82" s="48">
        <v>8239</v>
      </c>
      <c r="C82" s="48">
        <v>8369</v>
      </c>
      <c r="D82" s="48">
        <v>8364</v>
      </c>
      <c r="E82" s="48">
        <v>8367</v>
      </c>
      <c r="F82" s="48">
        <v>-128</v>
      </c>
      <c r="G82" s="65">
        <v>-1.6</v>
      </c>
    </row>
    <row r="83" spans="1:7" ht="15.9" customHeight="1" x14ac:dyDescent="0.2">
      <c r="A83" s="39" t="s">
        <v>112</v>
      </c>
      <c r="B83" s="48">
        <v>279209</v>
      </c>
      <c r="C83" s="48">
        <v>280301</v>
      </c>
      <c r="D83" s="48">
        <v>280806</v>
      </c>
      <c r="E83" s="48">
        <v>280554</v>
      </c>
      <c r="F83" s="48">
        <v>-1345</v>
      </c>
      <c r="G83" s="65">
        <v>-0.5</v>
      </c>
    </row>
    <row r="84" spans="1:7" x14ac:dyDescent="0.2">
      <c r="A84" s="43" t="s">
        <v>370</v>
      </c>
      <c r="B84" s="48">
        <v>52669</v>
      </c>
      <c r="C84" s="48">
        <v>52960</v>
      </c>
      <c r="D84" s="48">
        <v>53046</v>
      </c>
      <c r="E84" s="48">
        <v>53003</v>
      </c>
      <c r="F84" s="48">
        <v>-334</v>
      </c>
      <c r="G84" s="65">
        <v>-0.6</v>
      </c>
    </row>
    <row r="85" spans="1:7" x14ac:dyDescent="0.2">
      <c r="A85" s="43" t="s">
        <v>371</v>
      </c>
      <c r="B85" s="48">
        <v>36692</v>
      </c>
      <c r="C85" s="48">
        <v>37015</v>
      </c>
      <c r="D85" s="48">
        <v>37122</v>
      </c>
      <c r="E85" s="48">
        <v>37069</v>
      </c>
      <c r="F85" s="48">
        <v>-377</v>
      </c>
      <c r="G85" s="65">
        <v>-1</v>
      </c>
    </row>
    <row r="86" spans="1:7" x14ac:dyDescent="0.2">
      <c r="A86" s="43" t="s">
        <v>372</v>
      </c>
      <c r="B86" s="48">
        <v>5976</v>
      </c>
      <c r="C86" s="48">
        <v>6181</v>
      </c>
      <c r="D86" s="48">
        <v>6187</v>
      </c>
      <c r="E86" s="48">
        <v>6184</v>
      </c>
      <c r="F86" s="48">
        <v>-208</v>
      </c>
      <c r="G86" s="65">
        <v>-3.5</v>
      </c>
    </row>
    <row r="87" spans="1:7" x14ac:dyDescent="0.2">
      <c r="A87" s="43" t="s">
        <v>373</v>
      </c>
      <c r="B87" s="48">
        <v>15914</v>
      </c>
      <c r="C87" s="48">
        <v>15719</v>
      </c>
      <c r="D87" s="48">
        <v>15739</v>
      </c>
      <c r="E87" s="48">
        <v>15729</v>
      </c>
      <c r="F87" s="48">
        <v>185</v>
      </c>
      <c r="G87" s="65">
        <v>1.2</v>
      </c>
    </row>
    <row r="88" spans="1:7" x14ac:dyDescent="0.2">
      <c r="A88" s="43" t="s">
        <v>374</v>
      </c>
      <c r="B88" s="48">
        <v>19723</v>
      </c>
      <c r="C88" s="48">
        <v>19825</v>
      </c>
      <c r="D88" s="48">
        <v>19841</v>
      </c>
      <c r="E88" s="48">
        <v>19833</v>
      </c>
      <c r="F88" s="48">
        <v>-110</v>
      </c>
      <c r="G88" s="65">
        <v>-0.6</v>
      </c>
    </row>
    <row r="89" spans="1:7" x14ac:dyDescent="0.2">
      <c r="A89" s="43" t="s">
        <v>375</v>
      </c>
      <c r="B89" s="48">
        <v>9704</v>
      </c>
      <c r="C89" s="48">
        <v>9717</v>
      </c>
      <c r="D89" s="48">
        <v>9722</v>
      </c>
      <c r="E89" s="48">
        <v>9720</v>
      </c>
      <c r="F89" s="48">
        <v>-16</v>
      </c>
      <c r="G89" s="65">
        <v>-0.2</v>
      </c>
    </row>
    <row r="90" spans="1:7" x14ac:dyDescent="0.2">
      <c r="A90" s="43" t="s">
        <v>376</v>
      </c>
      <c r="B90" s="48">
        <v>29704</v>
      </c>
      <c r="C90" s="48">
        <v>29425</v>
      </c>
      <c r="D90" s="48">
        <v>29530</v>
      </c>
      <c r="E90" s="48">
        <v>29478</v>
      </c>
      <c r="F90" s="48">
        <v>226</v>
      </c>
      <c r="G90" s="65">
        <v>0.8</v>
      </c>
    </row>
    <row r="91" spans="1:7" x14ac:dyDescent="0.2">
      <c r="A91" s="43" t="s">
        <v>377</v>
      </c>
      <c r="B91" s="48">
        <v>11027</v>
      </c>
      <c r="C91" s="48">
        <v>11378</v>
      </c>
      <c r="D91" s="48">
        <v>11413</v>
      </c>
      <c r="E91" s="48">
        <v>11396</v>
      </c>
      <c r="F91" s="48">
        <v>-369</v>
      </c>
      <c r="G91" s="65">
        <v>-3.3</v>
      </c>
    </row>
    <row r="92" spans="1:7" x14ac:dyDescent="0.2">
      <c r="A92" s="43" t="s">
        <v>378</v>
      </c>
      <c r="B92" s="48">
        <v>14469</v>
      </c>
      <c r="C92" s="48">
        <v>14409</v>
      </c>
      <c r="D92" s="48">
        <v>14424</v>
      </c>
      <c r="E92" s="48">
        <v>14417</v>
      </c>
      <c r="F92" s="48">
        <v>52</v>
      </c>
      <c r="G92" s="65">
        <v>0.4</v>
      </c>
    </row>
    <row r="93" spans="1:7" x14ac:dyDescent="0.2">
      <c r="A93" s="43" t="s">
        <v>379</v>
      </c>
      <c r="B93" s="48">
        <v>13785</v>
      </c>
      <c r="C93" s="48">
        <v>13497</v>
      </c>
      <c r="D93" s="48">
        <v>13531</v>
      </c>
      <c r="E93" s="48">
        <v>13514</v>
      </c>
      <c r="F93" s="48">
        <v>271</v>
      </c>
      <c r="G93" s="65">
        <v>2</v>
      </c>
    </row>
    <row r="94" spans="1:7" x14ac:dyDescent="0.2">
      <c r="A94" s="43" t="s">
        <v>380</v>
      </c>
      <c r="B94" s="48">
        <v>19751</v>
      </c>
      <c r="C94" s="48">
        <v>20064</v>
      </c>
      <c r="D94" s="48">
        <v>20088</v>
      </c>
      <c r="E94" s="48">
        <v>20076</v>
      </c>
      <c r="F94" s="48">
        <v>-325</v>
      </c>
      <c r="G94" s="65">
        <v>-1.6</v>
      </c>
    </row>
    <row r="95" spans="1:7" x14ac:dyDescent="0.2">
      <c r="A95" s="43" t="s">
        <v>381</v>
      </c>
      <c r="B95" s="48">
        <v>12619</v>
      </c>
      <c r="C95" s="48">
        <v>12750</v>
      </c>
      <c r="D95" s="48">
        <v>12771</v>
      </c>
      <c r="E95" s="48">
        <v>12761</v>
      </c>
      <c r="F95" s="48">
        <v>-142</v>
      </c>
      <c r="G95" s="65">
        <v>-1.1000000000000001</v>
      </c>
    </row>
    <row r="96" spans="1:7" x14ac:dyDescent="0.2">
      <c r="A96" s="43" t="s">
        <v>382</v>
      </c>
      <c r="B96" s="48">
        <v>37176</v>
      </c>
      <c r="C96" s="48">
        <v>37361</v>
      </c>
      <c r="D96" s="48">
        <v>37392</v>
      </c>
      <c r="E96" s="48">
        <v>37377</v>
      </c>
      <c r="F96" s="48">
        <v>-201</v>
      </c>
      <c r="G96" s="65">
        <v>-0.5</v>
      </c>
    </row>
    <row r="97" spans="1:7" ht="15.9" customHeight="1" x14ac:dyDescent="0.2">
      <c r="A97" s="39" t="s">
        <v>113</v>
      </c>
      <c r="B97" s="48">
        <v>1320270</v>
      </c>
      <c r="C97" s="48">
        <v>1332171</v>
      </c>
      <c r="D97" s="48">
        <v>1333903</v>
      </c>
      <c r="E97" s="48">
        <v>1333037</v>
      </c>
      <c r="F97" s="48">
        <v>-12767</v>
      </c>
      <c r="G97" s="65">
        <v>-1</v>
      </c>
    </row>
    <row r="98" spans="1:7" x14ac:dyDescent="0.2">
      <c r="A98" s="39" t="s">
        <v>114</v>
      </c>
      <c r="B98" s="48">
        <v>531741</v>
      </c>
      <c r="C98" s="48">
        <v>538249</v>
      </c>
      <c r="D98" s="48">
        <v>538903</v>
      </c>
      <c r="E98" s="48">
        <v>538576</v>
      </c>
      <c r="F98" s="48">
        <v>-6835</v>
      </c>
      <c r="G98" s="65">
        <v>-1.3</v>
      </c>
    </row>
    <row r="99" spans="1:7" x14ac:dyDescent="0.2">
      <c r="A99" s="39" t="s">
        <v>115</v>
      </c>
      <c r="B99" s="48">
        <v>788529</v>
      </c>
      <c r="C99" s="48">
        <v>793922</v>
      </c>
      <c r="D99" s="48">
        <v>795000</v>
      </c>
      <c r="E99" s="48">
        <v>794461</v>
      </c>
      <c r="F99" s="48">
        <v>-5932</v>
      </c>
      <c r="G99" s="65">
        <v>-0.8</v>
      </c>
    </row>
    <row r="100" spans="1:7" x14ac:dyDescent="0.2">
      <c r="A100" s="39" t="s">
        <v>116</v>
      </c>
      <c r="B100" s="48">
        <v>489991</v>
      </c>
      <c r="C100" s="48">
        <v>506113</v>
      </c>
      <c r="D100" s="48">
        <v>506201</v>
      </c>
      <c r="E100" s="48">
        <v>506157</v>
      </c>
      <c r="F100" s="48">
        <v>-16166</v>
      </c>
      <c r="G100" s="65">
        <v>-3.3</v>
      </c>
    </row>
    <row r="101" spans="1:7" x14ac:dyDescent="0.2">
      <c r="A101" s="39" t="s">
        <v>117</v>
      </c>
      <c r="B101" s="48">
        <v>111510</v>
      </c>
      <c r="C101" s="48">
        <v>114622</v>
      </c>
      <c r="D101" s="48">
        <v>114601</v>
      </c>
      <c r="E101" s="48">
        <v>114612</v>
      </c>
      <c r="F101" s="48">
        <v>-3102</v>
      </c>
      <c r="G101" s="65">
        <v>-2.8</v>
      </c>
    </row>
    <row r="102" spans="1:7" x14ac:dyDescent="0.2">
      <c r="A102" s="39" t="s">
        <v>212</v>
      </c>
      <c r="B102" s="48">
        <v>706683</v>
      </c>
      <c r="C102" s="48">
        <v>701625</v>
      </c>
      <c r="D102" s="48">
        <v>702393</v>
      </c>
      <c r="E102" s="48">
        <v>702009</v>
      </c>
      <c r="F102" s="48">
        <v>4674</v>
      </c>
      <c r="G102" s="65">
        <v>0.7</v>
      </c>
    </row>
    <row r="103" spans="1:7" x14ac:dyDescent="0.2">
      <c r="A103" s="39" t="s">
        <v>221</v>
      </c>
      <c r="B103" s="48">
        <v>293718</v>
      </c>
      <c r="C103" s="48">
        <v>293038</v>
      </c>
      <c r="D103" s="48">
        <v>293317</v>
      </c>
      <c r="E103" s="48">
        <v>293178</v>
      </c>
      <c r="F103" s="48">
        <v>540</v>
      </c>
      <c r="G103" s="65">
        <v>0.2</v>
      </c>
    </row>
    <row r="104" spans="1:7" x14ac:dyDescent="0.2">
      <c r="A104" s="39" t="s">
        <v>213</v>
      </c>
      <c r="B104" s="48">
        <v>3558726</v>
      </c>
      <c r="C104" s="48">
        <v>3585495</v>
      </c>
      <c r="D104" s="48">
        <v>3590286</v>
      </c>
      <c r="E104" s="48">
        <v>3587891</v>
      </c>
      <c r="F104" s="48">
        <v>-29165</v>
      </c>
      <c r="G104" s="65">
        <v>-0.8</v>
      </c>
    </row>
    <row r="105" spans="1:7" x14ac:dyDescent="0.2">
      <c r="A105" s="39" t="s">
        <v>214</v>
      </c>
      <c r="B105" s="48">
        <v>2062686</v>
      </c>
      <c r="C105" s="48">
        <v>2078072</v>
      </c>
      <c r="D105" s="48">
        <v>2079843</v>
      </c>
      <c r="E105" s="48">
        <v>2078958</v>
      </c>
      <c r="F105" s="48">
        <v>-16272</v>
      </c>
      <c r="G105" s="65">
        <v>-0.8</v>
      </c>
    </row>
    <row r="106" spans="1:7" x14ac:dyDescent="0.2">
      <c r="A106" s="39" t="s">
        <v>215</v>
      </c>
      <c r="B106" s="48">
        <v>5202640</v>
      </c>
      <c r="C106" s="48">
        <v>5229683</v>
      </c>
      <c r="D106" s="48">
        <v>5236303</v>
      </c>
      <c r="E106" s="48">
        <v>5232993</v>
      </c>
      <c r="F106" s="48">
        <v>-30353</v>
      </c>
      <c r="G106" s="65">
        <v>-0.6</v>
      </c>
    </row>
    <row r="107" spans="1:7" x14ac:dyDescent="0.2">
      <c r="A107" s="39" t="s">
        <v>216</v>
      </c>
      <c r="B107" s="48">
        <v>4441994</v>
      </c>
      <c r="C107" s="48">
        <v>4504917</v>
      </c>
      <c r="D107" s="48">
        <v>4509133</v>
      </c>
      <c r="E107" s="48">
        <v>4507025</v>
      </c>
      <c r="F107" s="48">
        <v>-65031</v>
      </c>
      <c r="G107" s="65">
        <v>-1.5</v>
      </c>
    </row>
    <row r="109" spans="1:7" x14ac:dyDescent="0.2">
      <c r="A109" s="44" t="s">
        <v>404</v>
      </c>
      <c r="B109" s="44"/>
      <c r="C109" s="44"/>
      <c r="D109" s="44"/>
      <c r="E109" s="44"/>
      <c r="F109" s="44"/>
    </row>
    <row r="110" spans="1:7" x14ac:dyDescent="0.2">
      <c r="A110" s="45" t="s">
        <v>405</v>
      </c>
      <c r="B110" s="45"/>
      <c r="C110" s="45"/>
      <c r="D110" s="45"/>
      <c r="E110" s="45"/>
      <c r="F110" s="45"/>
    </row>
  </sheetData>
  <sheetProtection password="BB34" sheet="1" objects="1" scenarios="1"/>
  <mergeCells count="9">
    <mergeCell ref="B1:G1"/>
    <mergeCell ref="A2:G2"/>
    <mergeCell ref="A3:A7"/>
    <mergeCell ref="C3:E3"/>
    <mergeCell ref="E4:E6"/>
    <mergeCell ref="B3:B6"/>
    <mergeCell ref="F4:F6"/>
    <mergeCell ref="F3:G3"/>
    <mergeCell ref="G4:G6"/>
  </mergeCells>
  <conditionalFormatting sqref="F8:F107">
    <cfRule type="expression" dxfId="0" priority="1">
      <formula>$F8 &lt; 0</formula>
    </cfRule>
  </conditionalFormatting>
  <pageMargins left="0.70866141732283472" right="0.70866141732283472" top="0.78740157480314965" bottom="0.78740157480314965" header="0" footer="0.31496062992125984"/>
  <pageSetup paperSize="9" orientation="portrait"/>
  <headerFooter scaleWithDoc="0" alignWithMargins="0">
    <oddHeader>&amp;R&amp;11</oddHeader>
    <oddFooter>&amp;L&amp;8© Dezember 2024 – Bezirksregierung Münster - Dezernat 32 | Domplatz 1-3, 48161 Münster.&amp;R&amp;8S. &amp;A-&amp;P</oddFooter>
  </headerFooter>
  <rowBreaks count="1" manualBreakCount="1">
    <brk id="57" max="9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9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5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8.8867187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s="72" customFormat="1" ht="32.1" customHeight="1" x14ac:dyDescent="0.25">
      <c r="A1" s="69"/>
      <c r="B1" s="157" t="s">
        <v>295</v>
      </c>
      <c r="C1" s="158"/>
      <c r="D1" s="158"/>
      <c r="E1" s="158"/>
      <c r="F1" s="158"/>
      <c r="G1" s="70"/>
      <c r="H1" s="70"/>
      <c r="I1" s="70"/>
      <c r="J1" s="70"/>
      <c r="K1" s="70"/>
      <c r="L1" s="70"/>
      <c r="M1" s="70"/>
      <c r="N1" s="71"/>
      <c r="O1" s="70"/>
      <c r="P1" s="70"/>
      <c r="Q1" s="159" t="s">
        <v>0</v>
      </c>
      <c r="R1" s="160"/>
      <c r="S1" s="160"/>
    </row>
    <row r="2" spans="1:19" s="77" customFormat="1" ht="10.199999999999999" x14ac:dyDescent="0.2">
      <c r="A2" s="73"/>
      <c r="B2" s="73"/>
      <c r="C2" s="74"/>
      <c r="D2" s="74"/>
      <c r="E2" s="74"/>
      <c r="F2" s="74"/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  <c r="R2" s="74"/>
      <c r="S2" s="74"/>
    </row>
    <row r="3" spans="1:19" ht="50.1" customHeight="1" x14ac:dyDescent="0.2">
      <c r="A3" s="161" t="s">
        <v>294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29" spans="1:19" ht="20.100000000000001" customHeight="1" x14ac:dyDescent="0.25">
      <c r="A29" s="164" t="s">
        <v>229</v>
      </c>
      <c r="B29" s="165"/>
      <c r="C29" s="165"/>
      <c r="Q29" s="166" t="s">
        <v>0</v>
      </c>
      <c r="R29" s="167"/>
      <c r="S29" s="167"/>
    </row>
  </sheetData>
  <sheetProtection algorithmName="SHA-512" hashValue="lGwuvlCud+nZyshg+/mfOh4fY1+WkqsJfY0OOM6fO+uzfo2UpAS+imwy896Ga9UmIK6l1X0/EYHvuyD4I0BitQ==" saltValue="z4hR2rmSu5dQm++nHz9JTA==" spinCount="100000" sheet="1" scenarios="1"/>
  <mergeCells count="6">
    <mergeCell ref="B1:F1"/>
    <mergeCell ref="Q1:S1"/>
    <mergeCell ref="A3:P3"/>
    <mergeCell ref="Q3:S3"/>
    <mergeCell ref="A29:C29"/>
    <mergeCell ref="Q29:S29"/>
  </mergeCells>
  <hyperlinks>
    <hyperlink ref="Q29:S29" location="'Inhaltsverzeichnis | Impressum'!Z1S1" display="zum Inhaltsverzeichnis" xr:uid="{00000000-0004-0000-0500-000000000000}"/>
    <hyperlink ref="A29" location="'1.3 (Abb)'!Z1S1" display="Seitenanfang" xr:uid="{00000000-0004-0000-0500-000001000000}"/>
    <hyperlink ref="Q1:S1" location="'Inhaltsverzeichnis | Impressum'!Z1S1" display="zum Inhaltsverzeichnis" xr:uid="{00000000-0004-0000-0500-000002000000}"/>
    <hyperlink ref="A29:C29" location="'4'!Z1S1" display="Seitenanfang" xr:uid="{00000000-0004-0000-0500-000003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3" name="Drop Down 1">
              <controlPr locked="0" defaultSize="0" autoLine="0" autoPict="0">
                <anchor moveWithCells="1">
                  <from>
                    <xdr:col>6</xdr:col>
                    <xdr:colOff>190500</xdr:colOff>
                    <xdr:row>0</xdr:row>
                    <xdr:rowOff>83820</xdr:rowOff>
                  </from>
                  <to>
                    <xdr:col>11</xdr:col>
                    <xdr:colOff>0</xdr:colOff>
                    <xdr:row>0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31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301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600-000000000000}"/>
    <hyperlink ref="A83" location="'1.3 (Abb)'!Z1S1" display="Seitenanfang" xr:uid="{00000000-0004-0000-0600-000001000000}"/>
    <hyperlink ref="Q1:S1" location="'Inhaltsverzeichnis | Impressum'!A1" display="zum Inhaltsverzeichnis" xr:uid="{00000000-0004-0000-06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61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296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700-000000000000}"/>
    <hyperlink ref="A83" location="'1.3 (Abb)'!Z1S1" display="Seitenanfang" xr:uid="{00000000-0004-0000-0700-000001000000}"/>
    <hyperlink ref="Q1:S1" location="'Inhaltsverzeichnis | Impressum'!Z1S1" display="zum Inhaltsverzeichnis" xr:uid="{00000000-0004-0000-07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showRowColHeaders="0" showOutlineSymbols="0" zoomScaleNormal="100" workbookViewId="0">
      <pane ySplit="3" topLeftCell="A4" activePane="bottomLeft" state="frozen"/>
      <selection pane="bottomLeft"/>
    </sheetView>
  </sheetViews>
  <sheetFormatPr baseColWidth="10" defaultColWidth="11.5546875" defaultRowHeight="13.2" x14ac:dyDescent="0.25"/>
  <cols>
    <col min="1" max="1" width="3.6640625" style="10" customWidth="1"/>
    <col min="2" max="2" width="5" style="10" customWidth="1"/>
    <col min="3" max="3" width="1.77734375" style="10" customWidth="1"/>
    <col min="4" max="4" width="10.109375" style="10" customWidth="1"/>
    <col min="5" max="5" width="9.33203125" style="10" customWidth="1"/>
    <col min="6" max="6" width="8" style="10" customWidth="1"/>
    <col min="7" max="7" width="7.21875" style="10" customWidth="1"/>
    <col min="8" max="8" width="9.109375" style="10" customWidth="1"/>
    <col min="9" max="9" width="5.33203125" style="10" customWidth="1"/>
    <col min="10" max="10" width="7.33203125" style="10" customWidth="1"/>
    <col min="11" max="11" width="5.33203125" style="10" customWidth="1"/>
    <col min="12" max="12" width="7.33203125" style="10" customWidth="1"/>
    <col min="13" max="13" width="5.33203125" style="10" customWidth="1"/>
    <col min="14" max="14" width="9.77734375" style="10" customWidth="1"/>
    <col min="15" max="15" width="5" style="10" customWidth="1"/>
    <col min="16" max="16" width="5.33203125" style="10" customWidth="1"/>
    <col min="17" max="17" width="8.88671875" style="10" customWidth="1"/>
    <col min="18" max="18" width="5.33203125" style="10" customWidth="1"/>
    <col min="19" max="19" width="9.77734375" style="10" customWidth="1"/>
    <col min="20" max="16384" width="11.5546875" style="25"/>
  </cols>
  <sheetData>
    <row r="1" spans="1:19" ht="32.1" customHeight="1" x14ac:dyDescent="0.25">
      <c r="A1" s="61"/>
      <c r="B1" s="168"/>
      <c r="C1" s="98"/>
      <c r="D1" s="98"/>
      <c r="E1" s="98"/>
      <c r="F1" s="98"/>
      <c r="G1" s="9"/>
      <c r="H1" s="9"/>
      <c r="I1" s="9"/>
      <c r="J1" s="9"/>
      <c r="K1" s="9"/>
      <c r="L1" s="9"/>
      <c r="M1" s="9"/>
      <c r="N1" s="28"/>
      <c r="O1" s="9"/>
      <c r="P1" s="9"/>
      <c r="Q1" s="169" t="s">
        <v>0</v>
      </c>
      <c r="R1" s="170"/>
      <c r="S1" s="170"/>
    </row>
    <row r="2" spans="1:19" s="23" customFormat="1" ht="10.199999999999999" x14ac:dyDescent="0.2">
      <c r="A2" s="21"/>
      <c r="B2" s="21"/>
      <c r="C2" s="22"/>
      <c r="D2" s="22"/>
      <c r="E2" s="22"/>
      <c r="F2" s="22"/>
      <c r="Q2" s="24"/>
      <c r="R2" s="22"/>
      <c r="S2" s="22"/>
    </row>
    <row r="3" spans="1:19" ht="50.1" customHeight="1" x14ac:dyDescent="0.2">
      <c r="A3" s="161" t="s">
        <v>397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3"/>
      <c r="R3" s="163"/>
      <c r="S3" s="163"/>
    </row>
    <row r="4" spans="1:19" x14ac:dyDescent="0.25">
      <c r="D4" s="29"/>
    </row>
    <row r="12" spans="1:19" x14ac:dyDescent="0.25">
      <c r="S12" s="9"/>
    </row>
    <row r="83" spans="1:19" ht="20.100000000000001" customHeight="1" x14ac:dyDescent="0.25">
      <c r="A83" s="164" t="s">
        <v>229</v>
      </c>
      <c r="B83" s="99"/>
      <c r="C83" s="99"/>
      <c r="Q83" s="166" t="s">
        <v>0</v>
      </c>
      <c r="R83" s="167"/>
      <c r="S83" s="167"/>
    </row>
  </sheetData>
  <sheetProtection password="BB34" sheet="1" scenarios="1"/>
  <mergeCells count="6">
    <mergeCell ref="B1:F1"/>
    <mergeCell ref="Q1:S1"/>
    <mergeCell ref="A3:P3"/>
    <mergeCell ref="Q3:S3"/>
    <mergeCell ref="A83:C83"/>
    <mergeCell ref="Q83:S83"/>
  </mergeCells>
  <hyperlinks>
    <hyperlink ref="Q83:S83" location="Inhaltsverzeichnis!Z1S1" display="zum Inhaltsverzeichnis" xr:uid="{00000000-0004-0000-0800-000000000000}"/>
    <hyperlink ref="A83" location="'1.3 (Abb)'!Z1S1" display="Seitenanfang" xr:uid="{00000000-0004-0000-0800-000001000000}"/>
    <hyperlink ref="Q1:S1" location="'Inhaltsverzeichnis | Impressum'!Z1S1" display="zum Inhaltsverzeichnis" xr:uid="{00000000-0004-0000-0800-000002000000}"/>
  </hyperlinks>
  <pageMargins left="0.35433070866141736" right="0.35433070866141736" top="0.39370078740157483" bottom="0.39370078740157483" header="0.31496062992125984" footer="0.31496062992125984"/>
  <pageSetup paperSize="9" scale="75" fitToHeight="0" orientation="portrait"/>
  <headerFooter scaleWithDoc="0" alignWithMargins="0">
    <oddFooter>&amp;L&amp;8© Dezember 2024 – Bezirksregierung Münster - Dezernat 32 | Domplatz 1-3, 48161 Münster.&amp;R&amp;9&amp;A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16</vt:i4>
      </vt:variant>
    </vt:vector>
  </HeadingPairs>
  <TitlesOfParts>
    <vt:vector size="30" baseType="lpstr">
      <vt:lpstr>Titelblatt</vt:lpstr>
      <vt:lpstr>Inhaltsverzeichnis | Impressum</vt:lpstr>
      <vt:lpstr>1</vt:lpstr>
      <vt:lpstr>2</vt:lpstr>
      <vt:lpstr>3</vt:lpstr>
      <vt:lpstr>4</vt:lpstr>
      <vt:lpstr>5.1</vt:lpstr>
      <vt:lpstr>5.2</vt:lpstr>
      <vt:lpstr>5.3</vt:lpstr>
      <vt:lpstr>6.1</vt:lpstr>
      <vt:lpstr>6.2</vt:lpstr>
      <vt:lpstr>6.3</vt:lpstr>
      <vt:lpstr>6.4</vt:lpstr>
      <vt:lpstr>DATEN</vt:lpstr>
      <vt:lpstr>'1'!Druckbereich</vt:lpstr>
      <vt:lpstr>'2'!Druckbereich</vt:lpstr>
      <vt:lpstr>'3'!Druckbereich</vt:lpstr>
      <vt:lpstr>'4'!Druckbereich</vt:lpstr>
      <vt:lpstr>'5.1'!Druckbereich</vt:lpstr>
      <vt:lpstr>'5.2'!Druckbereich</vt:lpstr>
      <vt:lpstr>'5.3'!Druckbereich</vt:lpstr>
      <vt:lpstr>'6.1'!Druckbereich</vt:lpstr>
      <vt:lpstr>'6.2'!Druckbereich</vt:lpstr>
      <vt:lpstr>'6.3'!Druckbereich</vt:lpstr>
      <vt:lpstr>'6.4'!Druckbereich</vt:lpstr>
      <vt:lpstr>'Inhaltsverzeichnis | Impressum'!Druckbereich</vt:lpstr>
      <vt:lpstr>Titelblatt!Druckbereich</vt:lpstr>
      <vt:lpstr>'1'!Drucktitel</vt:lpstr>
      <vt:lpstr>'2'!Drucktitel</vt:lpstr>
      <vt:lpstr>'3'!Drucktitel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Dr. Michael</dc:creator>
  <cp:lastModifiedBy>Wolf, Dr. Michael</cp:lastModifiedBy>
  <cp:lastPrinted>2024-12-02T08:55:53Z</cp:lastPrinted>
  <dcterms:created xsi:type="dcterms:W3CDTF">2023-02-13T09:00:14Z</dcterms:created>
  <dcterms:modified xsi:type="dcterms:W3CDTF">2025-05-28T10:37:53Z</dcterms:modified>
</cp:coreProperties>
</file>